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DieseArbeitsmappe" autoCompressPictures="0"/>
  <mc:AlternateContent xmlns:mc="http://schemas.openxmlformats.org/markup-compatibility/2006">
    <mc:Choice Requires="x15">
      <x15ac:absPath xmlns:x15ac="http://schemas.microsoft.com/office/spreadsheetml/2010/11/ac" url="C:\Users\manuel.wyss\Dropbox\login Berufsbildung\IPA Leitfaden\"/>
    </mc:Choice>
  </mc:AlternateContent>
  <xr:revisionPtr revIDLastSave="0" documentId="13_ncr:1_{1C174C20-2660-4A92-86E7-690EF81DE145}" xr6:coauthVersionLast="47" xr6:coauthVersionMax="47" xr10:uidLastSave="{00000000-0000-0000-0000-000000000000}"/>
  <workbookProtection workbookAlgorithmName="SHA-512" workbookHashValue="QI8owvSk5Y97mmIHx/3wemTqeshR4ZYge2a6+G5j00dOXcs01fSsAlcWT4D6Qdd38mR2MyLHk/gdBuQJVOpAPw==" workbookSaltValue="6KyG7x9sf7hBDcjfDWM1Rw==" workbookSpinCount="100000" lockStructure="1"/>
  <bookViews>
    <workbookView xWindow="-108" yWindow="-108" windowWidth="27288" windowHeight="17664" tabRatio="880" xr2:uid="{00000000-000D-0000-FFFF-FFFF00000000}"/>
  </bookViews>
  <sheets>
    <sheet name="Page de garde_sup." sheetId="27" r:id="rId1"/>
    <sheet name="Mandat_sup." sheetId="20" r:id="rId2"/>
    <sheet name="Enoncé du mandat_sup." sheetId="17" r:id="rId3"/>
    <sheet name="Evaluation énoncé du mandat_PEX" sheetId="25" r:id="rId4"/>
    <sheet name="Journal de travail_cand." sheetId="26" r:id="rId5"/>
    <sheet name="Observations_sup." sheetId="23" r:id="rId6"/>
    <sheet name="Visite en entreprise_PEX" sheetId="22" r:id="rId7"/>
    <sheet name="Procès-verbal d’examen_sup." sheetId="11" r:id="rId8"/>
    <sheet name="Procès-verbal d’examen_PEX" sheetId="5" r:id="rId9"/>
    <sheet name="Procès-verbal_aperçu_PEX" sheetId="15" r:id="rId10"/>
  </sheets>
  <definedNames>
    <definedName name="_1_1" localSheetId="1">Mandat_sup.!$N$5</definedName>
    <definedName name="janein">#REF!</definedName>
  </definedNames>
  <calcPr calcId="191029"/>
  <customWorkbookViews>
    <customWorkbookView name="Formularstandard 1" guid="{C1DDDEA5-B024-4C29-ADDF-1FDF08683112}" maximized="1" xWindow="-9" yWindow="-9" windowWidth="1698" windowHeight="1020" tabRatio="880"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23" l="1"/>
  <c r="G46" i="23"/>
  <c r="G24" i="23"/>
  <c r="D24" i="23"/>
  <c r="D70" i="23"/>
  <c r="L13" i="23" l="1"/>
  <c r="L25" i="23"/>
  <c r="L49" i="23"/>
  <c r="C93" i="11" l="1"/>
  <c r="E93" i="11"/>
  <c r="E91" i="11"/>
  <c r="C91" i="11"/>
  <c r="C60" i="11"/>
  <c r="E60" i="11"/>
  <c r="E58" i="11"/>
  <c r="C58" i="11"/>
  <c r="C35" i="5"/>
  <c r="C33" i="5"/>
  <c r="F35" i="5"/>
  <c r="F33" i="5"/>
  <c r="L148" i="5"/>
  <c r="L134" i="5"/>
  <c r="L120" i="5"/>
  <c r="L106" i="5"/>
  <c r="L92" i="5"/>
  <c r="L78" i="5"/>
  <c r="L64" i="5"/>
  <c r="L50" i="5"/>
  <c r="L36" i="5"/>
  <c r="L20" i="5"/>
  <c r="L1" i="5"/>
  <c r="I75" i="11"/>
  <c r="I61" i="11"/>
  <c r="I46" i="11"/>
  <c r="I35" i="11"/>
  <c r="I23" i="11"/>
  <c r="I13" i="11"/>
  <c r="I1" i="11"/>
  <c r="K1" i="22"/>
  <c r="L1" i="23"/>
  <c r="I192" i="26"/>
  <c r="I159" i="26"/>
  <c r="I126" i="26"/>
  <c r="I93" i="26"/>
  <c r="I70" i="26"/>
  <c r="I47" i="26"/>
  <c r="I24" i="26"/>
  <c r="I1" i="26"/>
  <c r="Q46" i="17"/>
  <c r="Q15" i="17"/>
  <c r="Q1" i="17"/>
  <c r="D196" i="26" l="1"/>
  <c r="D163" i="26"/>
  <c r="D130" i="26"/>
  <c r="D97" i="26"/>
  <c r="D74" i="26"/>
  <c r="D51" i="26"/>
  <c r="D28" i="26"/>
  <c r="D5" i="26"/>
  <c r="I1" i="15" l="1"/>
  <c r="Q1" i="25"/>
  <c r="E11" i="20" l="1"/>
  <c r="E9" i="20"/>
  <c r="K9" i="20"/>
  <c r="N3" i="20"/>
  <c r="K3" i="23" l="1"/>
  <c r="K51" i="23"/>
  <c r="K27" i="23"/>
  <c r="K15" i="23"/>
  <c r="K150" i="5"/>
  <c r="K94" i="5"/>
  <c r="K38" i="5"/>
  <c r="K52" i="5"/>
  <c r="K136" i="5"/>
  <c r="K80" i="5"/>
  <c r="K22" i="5"/>
  <c r="K122" i="5"/>
  <c r="K66" i="5"/>
  <c r="K3" i="5"/>
  <c r="K108" i="5"/>
  <c r="I3" i="11"/>
  <c r="I15" i="11"/>
  <c r="I26" i="11"/>
  <c r="I37" i="11"/>
  <c r="I48" i="11"/>
  <c r="I77" i="11"/>
  <c r="G5" i="11"/>
  <c r="G17" i="11"/>
  <c r="G28" i="11"/>
  <c r="G39" i="11"/>
  <c r="G50" i="11"/>
  <c r="G79" i="11"/>
  <c r="C5" i="11"/>
  <c r="C17" i="11"/>
  <c r="C28" i="11"/>
  <c r="C39" i="11"/>
  <c r="C50" i="11"/>
  <c r="C79" i="11"/>
  <c r="C65" i="11"/>
  <c r="G65" i="11"/>
  <c r="I63" i="11"/>
  <c r="D7" i="22"/>
  <c r="H7" i="22"/>
  <c r="H13" i="15"/>
  <c r="D13" i="15"/>
  <c r="D11" i="15"/>
  <c r="H11" i="15"/>
  <c r="H9" i="15"/>
  <c r="D9" i="15"/>
  <c r="H7" i="15"/>
  <c r="D7" i="15"/>
  <c r="I3" i="15"/>
  <c r="B24" i="5" l="1"/>
  <c r="B7" i="5"/>
  <c r="H5" i="5"/>
  <c r="C5" i="5"/>
  <c r="C89" i="11"/>
  <c r="E89" i="11"/>
  <c r="E56" i="11"/>
  <c r="C56" i="11"/>
  <c r="A33" i="11"/>
  <c r="A32" i="11"/>
  <c r="A31" i="11"/>
  <c r="A22" i="11"/>
  <c r="A21" i="11"/>
  <c r="A20" i="11"/>
  <c r="A12" i="11"/>
  <c r="A11" i="11"/>
  <c r="A10" i="11"/>
  <c r="I3" i="22"/>
  <c r="D46" i="23"/>
  <c r="E7" i="23"/>
  <c r="K7" i="23"/>
  <c r="F5" i="26"/>
  <c r="H5" i="26"/>
  <c r="H3" i="26"/>
  <c r="N17" i="17"/>
  <c r="N3" i="25"/>
  <c r="K11" i="25"/>
  <c r="K9" i="25"/>
  <c r="E11" i="25"/>
  <c r="E9" i="25"/>
  <c r="K7" i="25"/>
  <c r="E7" i="25"/>
  <c r="N48" i="17"/>
  <c r="E5" i="17"/>
  <c r="E7" i="17"/>
  <c r="K7" i="17"/>
  <c r="N3" i="17"/>
  <c r="C3" i="11" l="1"/>
  <c r="C15" i="11"/>
  <c r="C26" i="11"/>
  <c r="C37" i="11"/>
  <c r="C48" i="11"/>
  <c r="C77" i="11"/>
  <c r="E5" i="23"/>
  <c r="C63" i="11"/>
  <c r="C128" i="26"/>
  <c r="C3" i="26"/>
  <c r="C26" i="26"/>
  <c r="C49" i="26"/>
  <c r="C161" i="26"/>
  <c r="E5" i="25"/>
  <c r="C3" i="5"/>
  <c r="D5" i="22"/>
  <c r="D5" i="15"/>
  <c r="C72" i="26"/>
  <c r="C194" i="26"/>
  <c r="C95" i="26"/>
  <c r="F31" i="5"/>
  <c r="I63" i="26" l="1"/>
  <c r="L31" i="5"/>
  <c r="I35" i="15"/>
  <c r="I37" i="15" s="1"/>
  <c r="I29" i="15"/>
  <c r="I31" i="15" s="1"/>
  <c r="I23" i="15"/>
  <c r="I25" i="15" s="1"/>
  <c r="I17" i="15"/>
  <c r="I19" i="15" s="1"/>
  <c r="I218" i="26"/>
  <c r="I185" i="26"/>
  <c r="I152" i="26"/>
  <c r="I119" i="26"/>
  <c r="I86" i="26"/>
  <c r="I40" i="26"/>
  <c r="I17" i="26"/>
  <c r="F97" i="26"/>
  <c r="H130" i="26"/>
  <c r="S64" i="17"/>
  <c r="J39" i="20" s="1"/>
  <c r="E39" i="20" s="1"/>
  <c r="H49" i="26"/>
  <c r="H25" i="5"/>
  <c r="H8" i="5"/>
  <c r="H74" i="26"/>
  <c r="H163" i="26" l="1"/>
  <c r="H51" i="26"/>
  <c r="H97" i="26"/>
  <c r="H72" i="26"/>
  <c r="F130" i="26"/>
  <c r="F28" i="26"/>
  <c r="F74" i="26"/>
  <c r="F163" i="26"/>
  <c r="H95" i="26"/>
  <c r="H196" i="26"/>
  <c r="H28" i="26"/>
  <c r="I39" i="15"/>
  <c r="F196" i="26"/>
  <c r="H128" i="26"/>
  <c r="H26" i="26"/>
  <c r="H161" i="26"/>
  <c r="H194" i="26"/>
  <c r="F51" i="26"/>
</calcChain>
</file>

<file path=xl/sharedStrings.xml><?xml version="1.0" encoding="utf-8"?>
<sst xmlns="http://schemas.openxmlformats.org/spreadsheetml/2006/main" count="725" uniqueCount="258">
  <si>
    <t>Travail pratique individuel (TPI)</t>
  </si>
  <si>
    <t>pour</t>
  </si>
  <si>
    <t>Fachfrau/Fachmann öffentlicher Verkehr EFZ</t>
  </si>
  <si>
    <t>Agente/agent de transports publics CFC</t>
  </si>
  <si>
    <t>Agente dei trasporti pubblici AFC</t>
  </si>
  <si>
    <t>Numéro de la profession 74114</t>
  </si>
  <si>
    <t xml:space="preserve"> Ident. de l’examen:</t>
  </si>
  <si>
    <t xml:space="preserve"> Candidat-e</t>
  </si>
  <si>
    <t xml:space="preserve"> Prénom</t>
  </si>
  <si>
    <t xml:space="preserve"> Nom</t>
  </si>
  <si>
    <t>Date</t>
  </si>
  <si>
    <t>Version</t>
  </si>
  <si>
    <t>Rédacteurs</t>
  </si>
  <si>
    <t>Statut</t>
  </si>
  <si>
    <t>Version:</t>
  </si>
  <si>
    <t>Modification:</t>
  </si>
  <si>
    <t>Validation:</t>
  </si>
  <si>
    <t>Date:</t>
  </si>
  <si>
    <t>V1</t>
  </si>
  <si>
    <t>V1.01</t>
  </si>
  <si>
    <t>CP, C-PEX</t>
  </si>
  <si>
    <t>V2</t>
  </si>
  <si>
    <t>C-PEX</t>
  </si>
  <si>
    <t xml:space="preserve">Agent-e de transports publics CFC 					</t>
  </si>
  <si>
    <t>Titre du TPI</t>
  </si>
  <si>
    <t>Candidat-e</t>
  </si>
  <si>
    <t xml:space="preserve"> Adresse</t>
  </si>
  <si>
    <t>Supérieur-e</t>
  </si>
  <si>
    <t xml:space="preserve"> Tél.</t>
  </si>
  <si>
    <t xml:space="preserve"> Tél. portable</t>
  </si>
  <si>
    <t>PEX 1</t>
  </si>
  <si>
    <t>PEX 2</t>
  </si>
  <si>
    <t xml:space="preserve"> Date de début</t>
  </si>
  <si>
    <t xml:space="preserve"> Date de fin </t>
  </si>
  <si>
    <t xml:space="preserve"> Durée [hh.mm]</t>
  </si>
  <si>
    <t>Dont documentation</t>
  </si>
  <si>
    <t xml:space="preserve"> Date</t>
  </si>
  <si>
    <t>Signature </t>
  </si>
  <si>
    <t xml:space="preserve"> Supérieur-e</t>
  </si>
  <si>
    <t xml:space="preserve"> Guide lu et énoncé du mandat défini</t>
  </si>
  <si>
    <t xml:space="preserve"> PEX 1</t>
  </si>
  <si>
    <t xml:space="preserve"> Enoncé du mandat validé</t>
  </si>
  <si>
    <t xml:space="preserve"> Titre du TPI</t>
  </si>
  <si>
    <t xml:space="preserve"> 1. Description du mandat</t>
  </si>
  <si>
    <t xml:space="preserve"> 2. Exigences spéciales</t>
  </si>
  <si>
    <t xml:space="preserve"> 3. Résultats attendus explicitement (non exhaustifs)</t>
  </si>
  <si>
    <t xml:space="preserve"> Description sous forme de mots-clés</t>
  </si>
  <si>
    <t>5. Temps impartis aux compétences opérationnelles</t>
  </si>
  <si>
    <t xml:space="preserve"> Description</t>
  </si>
  <si>
    <t xml:space="preserve"> Durée </t>
  </si>
  <si>
    <t>CO</t>
  </si>
  <si>
    <t>Format horaire: hh:mm</t>
  </si>
  <si>
    <t xml:space="preserve"> Compétences générales et intersectorielles </t>
  </si>
  <si>
    <t xml:space="preserve">  Attitude correcte vis-à-vis des clients et/ou des partenaires et communication adaptée</t>
  </si>
  <si>
    <t xml:space="preserve">  Respect des normes, des règlements et des directives de sécurité</t>
  </si>
  <si>
    <t xml:space="preserve">  Gestion du temps: planification, répartition et utilisation optimales du temps alloué</t>
  </si>
  <si>
    <t xml:space="preserve">  Initiative personnelle: le mandat a été traité avec motivation et volonté de performance</t>
  </si>
  <si>
    <t xml:space="preserve">Pas d’indication de temps </t>
  </si>
  <si>
    <t>Signature</t>
  </si>
  <si>
    <t xml:space="preserve"> Titre de l’énoncé du mandat</t>
  </si>
  <si>
    <t xml:space="preserve"> PEX 2</t>
  </si>
  <si>
    <t xml:space="preserve"> Critères </t>
  </si>
  <si>
    <r>
      <rPr>
        <sz val="10"/>
        <color theme="1"/>
        <rFont val="Arial"/>
        <family val="2"/>
      </rPr>
      <t xml:space="preserve"> </t>
    </r>
    <r>
      <rPr>
        <sz val="10"/>
        <color theme="1"/>
        <rFont val="Calibri"/>
        <family val="2"/>
        <scheme val="minor"/>
      </rPr>
      <t>Autres:</t>
    </r>
  </si>
  <si>
    <t>Jour</t>
  </si>
  <si>
    <t xml:space="preserve">                 Nom</t>
  </si>
  <si>
    <t>N°</t>
  </si>
  <si>
    <t xml:space="preserve">  Etape de travail (mot-clé)</t>
  </si>
  <si>
    <t>Heures eff. [hh:mm]</t>
  </si>
  <si>
    <t>Total jours</t>
  </si>
  <si>
    <t xml:space="preserve">                                   Date:</t>
  </si>
  <si>
    <t xml:space="preserve">                         Signature:</t>
  </si>
  <si>
    <t xml:space="preserve">  Je certifie que les informations ci-dessus  sont exactes et que les écarts par rapport  à la planification théorique  sont mentionnés.</t>
  </si>
  <si>
    <t xml:space="preserve">  Supérieur-e</t>
  </si>
  <si>
    <t xml:space="preserve">Visa: </t>
  </si>
  <si>
    <t xml:space="preserve">                          Ecart:</t>
  </si>
  <si>
    <t xml:space="preserve"> 2. Attitude correcte vis-à-vis des clients et/ou des partenaires et communication adaptée</t>
  </si>
  <si>
    <t xml:space="preserve"> 3. Respect des normes, des règlements et des directives de sécurité</t>
  </si>
  <si>
    <t xml:space="preserve"> 5. Gestion du temps: planification, répartition et utilisation optimales du temps alloué</t>
  </si>
  <si>
    <t xml:space="preserve"> 6. Initiative personnelle: le mandat a été traité avec motivation et volonté de performance</t>
  </si>
  <si>
    <t xml:space="preserve"> 7. Autres observations</t>
  </si>
  <si>
    <t xml:space="preserve">          Ident. de l’examen:</t>
  </si>
  <si>
    <t>Visite</t>
  </si>
  <si>
    <t xml:space="preserve"> a. Points à contrôler avec le/la candidat-e</t>
  </si>
  <si>
    <t>Le journal de travail est-il correctement tenu et mis à jour?</t>
  </si>
  <si>
    <t>Le temps indiqué peut-il être respecté?</t>
  </si>
  <si>
    <t>La méthode de travail est-elle adaptée et structurée?</t>
  </si>
  <si>
    <t>Autres:</t>
  </si>
  <si>
    <t xml:space="preserve"> b. Points à contrôler avec le/la supérieur-e</t>
  </si>
  <si>
    <t xml:space="preserve"> e. Autres observations</t>
  </si>
  <si>
    <t xml:space="preserve"> PEX </t>
  </si>
  <si>
    <t xml:space="preserve">             Ident. de l’examen:</t>
  </si>
  <si>
    <t xml:space="preserve"> Critères d'évaluation</t>
  </si>
  <si>
    <t xml:space="preserve"> Points</t>
  </si>
  <si>
    <t xml:space="preserve"> 1.1 Thèmes spécifiques, compétences opérationnelles          </t>
  </si>
  <si>
    <t>Critères spécifiques à l’entreprise (à formuler)</t>
  </si>
  <si>
    <t xml:space="preserve"> Signature</t>
  </si>
  <si>
    <t xml:space="preserve"> 1.2  Aptitudes intersectorielles</t>
  </si>
  <si>
    <t xml:space="preserve"> 2. Documentation</t>
  </si>
  <si>
    <r>
      <rPr>
        <b/>
        <sz val="10"/>
        <color theme="1"/>
        <rFont val="Calibri"/>
        <family val="2"/>
        <scheme val="minor"/>
      </rPr>
      <t>Organisation</t>
    </r>
    <r>
      <rPr>
        <sz val="10"/>
        <color theme="1"/>
        <rFont val="Calibri"/>
        <family val="2"/>
        <scheme val="minor"/>
      </rPr>
      <t xml:space="preserve">
Organisation claire des textes, tableaux et graphiques</t>
    </r>
  </si>
  <si>
    <t xml:space="preserve"> Début de la présentation</t>
  </si>
  <si>
    <t xml:space="preserve"> Fin de la présentation </t>
  </si>
  <si>
    <t xml:space="preserve"> Durée</t>
  </si>
  <si>
    <t>Points</t>
  </si>
  <si>
    <t xml:space="preserve"> 3. Présentation</t>
  </si>
  <si>
    <r>
      <rPr>
        <sz val="10"/>
        <color theme="1"/>
        <rFont val="Calibri"/>
        <family val="2"/>
        <scheme val="minor"/>
      </rPr>
      <t>Structure pertinente de la présentation (introduction, développement, conclusion)</t>
    </r>
  </si>
  <si>
    <t>Utilisation judicieuse et attrayante des outils de présentation</t>
  </si>
  <si>
    <t>Respect du temps imparti (15 minutes +/- 5)</t>
  </si>
  <si>
    <t>Expression orale libre, fluide et intelligible</t>
  </si>
  <si>
    <t xml:space="preserve"> 4. Entretien professionnel</t>
  </si>
  <si>
    <t>Points pour l’évaluation</t>
  </si>
  <si>
    <t>Formule d’évaluation pour, d'une part, convertir les points obtenus ou éventuels à partir du nombre de questions et, d’autre part, les convertir en nombre de points max.</t>
  </si>
  <si>
    <t>Nombre de questions</t>
  </si>
  <si>
    <r>
      <rPr>
        <sz val="12"/>
        <color theme="1"/>
        <rFont val="Calibri"/>
        <family val="2"/>
        <scheme val="minor"/>
      </rPr>
      <t>Répondre aux questions de manière précise et correcte, mettre en avant les connaissances techniques de base, justifier l'approche choisie pour traiter le projet</t>
    </r>
  </si>
  <si>
    <t xml:space="preserve"> Réponses </t>
  </si>
  <si>
    <t xml:space="preserve"> Remarques</t>
  </si>
  <si>
    <t xml:space="preserve"> Réponses types</t>
  </si>
  <si>
    <t xml:space="preserve"> Points max.</t>
  </si>
  <si>
    <t xml:space="preserve"> Réponses</t>
  </si>
  <si>
    <t>Réponses</t>
  </si>
  <si>
    <t xml:space="preserve"> Réponse</t>
  </si>
  <si>
    <t xml:space="preserve"> Réponse type</t>
  </si>
  <si>
    <t xml:space="preserve"> Nombre de points max.:       </t>
  </si>
  <si>
    <t xml:space="preserve"> Total des points:       </t>
  </si>
  <si>
    <t>Pondération 50%</t>
  </si>
  <si>
    <t>Pondération 20%</t>
  </si>
  <si>
    <t>Pondération 15%</t>
  </si>
  <si>
    <t>Note TPI</t>
  </si>
  <si>
    <r>
      <rPr>
        <b/>
        <sz val="10"/>
        <color theme="1"/>
        <rFont val="Calibri"/>
        <family val="2"/>
        <scheme val="minor"/>
      </rPr>
      <t>Exhaustivité</t>
    </r>
    <r>
      <rPr>
        <sz val="10"/>
        <color theme="1"/>
        <rFont val="Calibri"/>
        <family val="2"/>
        <scheme val="minor"/>
      </rPr>
      <t xml:space="preserve">
Selon point 6.5 du guide</t>
    </r>
  </si>
  <si>
    <r>
      <t xml:space="preserve">Description du mandat                 
</t>
    </r>
    <r>
      <rPr>
        <sz val="10"/>
        <color theme="1"/>
        <rFont val="Calibri"/>
        <family val="2"/>
        <scheme val="minor"/>
      </rPr>
      <t xml:space="preserve">Contexte et objectif  </t>
    </r>
    <r>
      <rPr>
        <b/>
        <sz val="10"/>
        <color theme="1"/>
        <rFont val="Calibri"/>
        <family val="2"/>
        <scheme val="minor"/>
      </rPr>
      <t xml:space="preserve">   </t>
    </r>
  </si>
  <si>
    <r>
      <t xml:space="preserve">Orthographe et grammaire
</t>
    </r>
    <r>
      <rPr>
        <sz val="10"/>
        <color theme="1"/>
        <rFont val="Calibri"/>
        <family val="2"/>
        <scheme val="minor"/>
      </rPr>
      <t xml:space="preserve">Maîtrise correcte et soignée de la langue </t>
    </r>
  </si>
  <si>
    <r>
      <rPr>
        <b/>
        <sz val="10"/>
        <color theme="1"/>
        <rFont val="Calibri"/>
        <family val="2"/>
        <scheme val="minor"/>
      </rPr>
      <t>Termes techniques</t>
    </r>
    <r>
      <rPr>
        <sz val="10"/>
        <color theme="1"/>
        <rFont val="Calibri"/>
        <family val="2"/>
        <scheme val="minor"/>
      </rPr>
      <t xml:space="preserve">
Usage correct et mesuré</t>
    </r>
  </si>
  <si>
    <t xml:space="preserve"> c. Notes complémentaires concernant l’entretien avec le/la candidat-e</t>
  </si>
  <si>
    <t xml:space="preserve"> d. Notes complémentaires concernant l’entretien avec le/la supérieur-e</t>
  </si>
  <si>
    <t xml:space="preserve"> D'autres personnes étaient-elles présentes? </t>
  </si>
  <si>
    <t xml:space="preserve"> Nom(s)</t>
  </si>
  <si>
    <t xml:space="preserve"> Total de points max.: 15</t>
  </si>
  <si>
    <t>Début de l’entretien prof.</t>
  </si>
  <si>
    <t xml:space="preserve"> D'autres personnes étaient-elles présentes?</t>
  </si>
  <si>
    <t xml:space="preserve">  Total de points max.: 16</t>
  </si>
  <si>
    <t>Points max.</t>
  </si>
  <si>
    <t>DPQ</t>
  </si>
  <si>
    <t>Présentation et entretien prof.</t>
  </si>
  <si>
    <t xml:space="preserve"> 4. Ebauche du calendrier théorique</t>
  </si>
  <si>
    <t xml:space="preserve"> Rempli(s)</t>
  </si>
  <si>
    <r>
      <rPr>
        <sz val="10"/>
        <color theme="1"/>
        <rFont val="Calibri"/>
        <family val="2"/>
        <scheme val="minor"/>
      </rPr>
      <t>Le mandat porte-t-il sur le domaine d'activité de  l’entreprise formatrice?</t>
    </r>
    <r>
      <rPr>
        <sz val="10"/>
        <color theme="1"/>
        <rFont val="Calibri"/>
        <family val="2"/>
        <scheme val="minor"/>
      </rPr>
      <t xml:space="preserve"> </t>
    </r>
  </si>
  <si>
    <t>L’énoncé couvre-t-il un maximum de domaines de compétences opérationnelles?</t>
  </si>
  <si>
    <t>La description du mandat est-elle claire et sans équivoque possible? Les objectifs et les résultats escomptés sont-ils clairement décrits et vérifiables?</t>
  </si>
  <si>
    <t>Les travaux partiels à effectuer par le/la candidat-e ainsi que les résultats partiels attendus sont-ils clairement décrits et vérifiables?</t>
  </si>
  <si>
    <t xml:space="preserve">  Total de points max.: 45</t>
  </si>
  <si>
    <t>Total de points max.: 22</t>
  </si>
  <si>
    <t xml:space="preserve">  Le mandat a été exécuté en visant l’objectif, le résultat du travail correspond à ce qui était demandé</t>
  </si>
  <si>
    <t xml:space="preserve"> Le mandat est validé sous réserve que les modifications inhérentes aux réclamations/demandes du PEX soient effectuées au plus tard lors du lancement du TPI. </t>
  </si>
  <si>
    <t xml:space="preserve">L’énoncé doit être retravaillé, justification du/de la PEX: </t>
  </si>
  <si>
    <t xml:space="preserve">  Je certifie que les informations ci-dessus  sont exactes et que les écarts par rapport à la planification théorique  sont mentionnés.</t>
  </si>
  <si>
    <t>Somme des points obtenus, divisée par le total de points max., fois 16 (arrondie au point entier)</t>
  </si>
  <si>
    <t>Regroupement des formulaires</t>
  </si>
  <si>
    <t>concernant les dispositions d’exécution du 29 juin 2015 et le guide du 29 septembre 2017</t>
  </si>
  <si>
    <t xml:space="preserve"> Adresse él.</t>
  </si>
  <si>
    <r>
      <rPr>
        <sz val="12"/>
        <color theme="1"/>
        <rFont val="Calibri"/>
        <family val="2"/>
      </rPr>
      <t>□</t>
    </r>
    <r>
      <rPr>
        <sz val="11"/>
        <color theme="1"/>
        <rFont val="Arial"/>
        <family val="2"/>
      </rPr>
      <t xml:space="preserve"> En cours de traitement</t>
    </r>
  </si>
  <si>
    <r>
      <t>ý</t>
    </r>
    <r>
      <rPr>
        <sz val="11"/>
        <color theme="1"/>
        <rFont val="Arial"/>
        <family val="2"/>
      </rPr>
      <t xml:space="preserve"> Validé / version définitive</t>
    </r>
  </si>
  <si>
    <t>Suivi des modifications:</t>
  </si>
  <si>
    <t>Révision après la première procédure de qualification</t>
  </si>
  <si>
    <t>- Formulaire «Observations du supérieur du candidat TPI 2018»: ajout de la date / du temps / de la compétence opérationnelle dans les champs de saisie       
- Procès-verbal d’examen «Réalisation et Documentation», deuxième documentation, exhaustivité:  «conformément au guide»</t>
  </si>
  <si>
    <t xml:space="preserve"> Profession, domaine spécifique</t>
  </si>
  <si>
    <t>Adresse él.</t>
  </si>
  <si>
    <t xml:space="preserve"> NPA, localité</t>
  </si>
  <si>
    <t>Exécution</t>
  </si>
  <si>
    <r>
      <t xml:space="preserve">Dont réalisation </t>
    </r>
    <r>
      <rPr>
        <sz val="6"/>
        <color theme="1"/>
        <rFont val="Calibri"/>
        <family val="2"/>
        <scheme val="minor"/>
      </rPr>
      <t>selon énoncé du mandat, point 5</t>
    </r>
  </si>
  <si>
    <t xml:space="preserve"> Enoncé du mandat approuvé,  récupéré et corrigé</t>
  </si>
  <si>
    <t xml:space="preserve"> P. ex. préparation, planification, contrôle, accompagnement, travaux de clôture</t>
  </si>
  <si>
    <t xml:space="preserve"> Compétence opérationnelle selon le plan de formation                                                                selon plan de formation</t>
  </si>
  <si>
    <t>Dans la liste des compétences opérationnelles figurent les neuf principales compétences opérationnelles (CO) ou des compétences cibles particulièrement importantes (CC) faisant l'objet d'une évaluation explicite.
Lorsqu’il n’est pas possible de les prévoir avec précision (tâches partielles à traiter en fonction de la situation), les temps impartis peuvent être regroupés sommairement sur plusieurs compétences opérationnelles ou compétences cibles. De la somme des temps impartis résulte la durée du travail pratique.</t>
  </si>
  <si>
    <t>Remarques / justifications</t>
  </si>
  <si>
    <t>S’agit-il d’un travail individuel et le mandat peut-il être réalisé en grande partie de manière autonome?</t>
  </si>
  <si>
    <t>L’énoncé du mandat est-il exhaustif sur le plan formel? (Durée de réalisation, travail organisé par CO, temps impartis?)</t>
  </si>
  <si>
    <t>Le mandat peut-il être solutionné à l’aide de moyens et de méthodes couramment utilisés, avec lesquels l'apprenti-e a pu se familiariser durant sa formation à la pratique professionnelle?</t>
  </si>
  <si>
    <t>Les compétences opérationnelles à contrôler sont-elles mesurables ou observables?</t>
  </si>
  <si>
    <t xml:space="preserve"> Est-il possible de suivre la durée globale et la durée consacrée aux différents points «CO» et «Documentation»?</t>
  </si>
  <si>
    <t xml:space="preserve"> L'énoncé du mandat doit être rectifié puis être remis une nouvelle fois.</t>
  </si>
  <si>
    <t xml:space="preserve"> Ident. examen:</t>
  </si>
  <si>
    <t>Question de santé: est-ce que le/la candidat-e se sent capable d’effectuer les épreuves d’examen?</t>
  </si>
  <si>
    <t xml:space="preserve"> Faits survenus, justifications, remarques, aides, interruptions, etc.</t>
  </si>
  <si>
    <t xml:space="preserve">  Méthodologie, méthode de travail systématique, hiérarchisation des priorités et prise de décision</t>
  </si>
  <si>
    <t xml:space="preserve"> 4. Méthodologie, méthode de travail systématique, hiérarchisation des priorités et prise de décision</t>
  </si>
  <si>
    <t>Titre du mandat</t>
  </si>
  <si>
    <t>Le candidat/la candidate travaille-t-il/elle de manière autonome?</t>
  </si>
  <si>
    <t>La sécurité (au travail) est-elle assurée?</t>
  </si>
  <si>
    <t>Le/la supérieur-e remplit-il/elle son rôle?</t>
  </si>
  <si>
    <t xml:space="preserve"> Titre du mandat</t>
  </si>
  <si>
    <t>Pondération / points</t>
  </si>
  <si>
    <t>Point d’app.</t>
  </si>
  <si>
    <t xml:space="preserve"> Justification / explication</t>
  </si>
  <si>
    <t xml:space="preserve"> Exécution technique des CO contrôlées conforme à l’énoncé du mandat TPI   </t>
  </si>
  <si>
    <t>0-3</t>
  </si>
  <si>
    <t>Pondération /  points</t>
  </si>
  <si>
    <r>
      <rPr>
        <b/>
        <sz val="10"/>
        <color theme="1"/>
        <rFont val="Calibri"/>
        <family val="2"/>
        <scheme val="minor"/>
      </rPr>
      <t xml:space="preserve">Méthodologie
</t>
    </r>
    <r>
      <rPr>
        <sz val="10"/>
        <color theme="1"/>
        <rFont val="Calibri"/>
        <family val="2"/>
        <scheme val="minor"/>
      </rPr>
      <t xml:space="preserve">Méthode de travail systématique, hiérarchisation des priorités et prise de décision          </t>
    </r>
  </si>
  <si>
    <r>
      <rPr>
        <b/>
        <sz val="10"/>
        <color theme="1"/>
        <rFont val="Calibri"/>
        <family val="2"/>
        <scheme val="minor"/>
      </rPr>
      <t>Conformité et sécurité</t>
    </r>
    <r>
      <rPr>
        <sz val="10"/>
        <color theme="1"/>
        <rFont val="Calibri"/>
        <family val="2"/>
        <scheme val="minor"/>
      </rPr>
      <t xml:space="preserve">
Respect des normes, des règlements et des directives de sécurité</t>
    </r>
  </si>
  <si>
    <r>
      <t xml:space="preserve">Attitude et communication
</t>
    </r>
    <r>
      <rPr>
        <sz val="10"/>
        <color theme="1"/>
        <rFont val="Calibri"/>
        <family val="2"/>
        <scheme val="minor"/>
      </rPr>
      <t>Attitude correcte vis-à-vis des clients et/ou des partenaires et communication adaptée</t>
    </r>
  </si>
  <si>
    <t>Réalisation       
Le mandat a été exécuté en visant l’objectif, le résultat du travail correspond à ce qui était demandé</t>
  </si>
  <si>
    <r>
      <rPr>
        <b/>
        <sz val="10"/>
        <color theme="1"/>
        <rFont val="Calibri"/>
        <family val="2"/>
        <scheme val="minor"/>
      </rPr>
      <t>Initiative personnelle</t>
    </r>
    <r>
      <rPr>
        <sz val="10"/>
        <color theme="1"/>
        <rFont val="Calibri"/>
        <family val="2"/>
        <scheme val="minor"/>
      </rPr>
      <t xml:space="preserve">   
Le mandat a été traité avec motivation et volonté de performance</t>
    </r>
  </si>
  <si>
    <r>
      <rPr>
        <b/>
        <sz val="10"/>
        <color theme="1"/>
        <rFont val="Calibri"/>
        <family val="2"/>
        <scheme val="minor"/>
      </rPr>
      <t>Gestion du temps</t>
    </r>
    <r>
      <rPr>
        <sz val="10"/>
        <color theme="1"/>
        <rFont val="Calibri"/>
        <family val="2"/>
        <scheme val="minor"/>
      </rPr>
      <t xml:space="preserve">   
Planification, répartition et utilisation optimales du temps alloué</t>
    </r>
  </si>
  <si>
    <t>0-1</t>
  </si>
  <si>
    <r>
      <rPr>
        <b/>
        <sz val="10"/>
        <color theme="1"/>
        <rFont val="Calibri"/>
        <family val="2"/>
        <scheme val="minor"/>
      </rPr>
      <t>Structure</t>
    </r>
    <r>
      <rPr>
        <sz val="10"/>
        <color theme="1"/>
        <rFont val="Calibri"/>
        <family val="2"/>
        <scheme val="minor"/>
      </rPr>
      <t xml:space="preserve">
Introduction, développement, conclusion. Structure et clarté</t>
    </r>
  </si>
  <si>
    <r>
      <rPr>
        <b/>
        <sz val="10"/>
        <color theme="1"/>
        <rFont val="Calibri"/>
        <family val="2"/>
        <scheme val="minor"/>
      </rPr>
      <t>Présentation</t>
    </r>
    <r>
      <rPr>
        <sz val="10"/>
        <color theme="1"/>
        <rFont val="Calibri"/>
        <family val="2"/>
        <scheme val="minor"/>
      </rPr>
      <t xml:space="preserve">
Format correct, présentation soignée, attrayante et pertinente. Mention des sources lorsque nécessaire</t>
    </r>
  </si>
  <si>
    <t>Pondération /   points</t>
  </si>
  <si>
    <r>
      <rPr>
        <b/>
        <sz val="10"/>
        <color theme="1"/>
        <rFont val="Calibri"/>
        <family val="2"/>
        <scheme val="minor"/>
      </rPr>
      <t>Description du processus</t>
    </r>
    <r>
      <rPr>
        <sz val="10"/>
        <color theme="1"/>
        <rFont val="Calibri"/>
        <family val="2"/>
        <scheme val="minor"/>
      </rPr>
      <t xml:space="preserve">
La description est organisée de manière claire et lisible en trois parties (planification, préparation, réalisation du mandat)</t>
    </r>
  </si>
  <si>
    <r>
      <rPr>
        <b/>
        <sz val="10"/>
        <color theme="1"/>
        <rFont val="Calibri"/>
        <family val="2"/>
        <scheme val="minor"/>
      </rPr>
      <t xml:space="preserve">Considérations en termes de sécurité et de risque
</t>
    </r>
    <r>
      <rPr>
        <sz val="10"/>
        <color theme="1"/>
        <rFont val="Calibri"/>
        <family val="2"/>
        <scheme val="minor"/>
      </rPr>
      <t>Référence aux directives, normes, etc. appliquées. Mention des possibles risques liés à l’exécution</t>
    </r>
  </si>
  <si>
    <r>
      <rPr>
        <b/>
        <sz val="10"/>
        <color theme="1"/>
        <rFont val="Calibri"/>
        <family val="2"/>
        <scheme val="minor"/>
      </rPr>
      <t>Compétences opérationnelles</t>
    </r>
    <r>
      <rPr>
        <sz val="10"/>
        <color theme="1"/>
        <rFont val="Calibri"/>
        <family val="2"/>
        <scheme val="minor"/>
      </rPr>
      <t xml:space="preserve">  
Le rapport avec les compétences opérationnelles est montré et décrit</t>
    </r>
  </si>
  <si>
    <r>
      <rPr>
        <vertAlign val="superscript"/>
        <sz val="10"/>
        <color theme="1"/>
        <rFont val="Calibri"/>
        <family val="2"/>
        <scheme val="minor"/>
      </rPr>
      <t>1)</t>
    </r>
    <r>
      <rPr>
        <sz val="10"/>
        <color theme="1"/>
        <rFont val="Calibri"/>
        <family val="2"/>
        <scheme val="minor"/>
      </rPr>
      <t xml:space="preserve"> Conformément au tableau de conversion figurant dans le guide</t>
    </r>
  </si>
  <si>
    <t xml:space="preserve"> 1.  Réalisation du travail (processus de travail)</t>
  </si>
  <si>
    <t xml:space="preserve">  Question de santé: est-ce que le/la candidat-e se sent capable d’effectuer les épreuves d’examen?</t>
  </si>
  <si>
    <t xml:space="preserve">   Question de santé: est-ce que le/la candidat-e se sent capable d’effectuer les épreuves d’examen?</t>
  </si>
  <si>
    <t>Thème / questions</t>
  </si>
  <si>
    <t xml:space="preserve"> Question spontanée 									ou complémentaire</t>
  </si>
  <si>
    <t>Présentation professionnelle de l’énoncé du mandat</t>
  </si>
  <si>
    <t>Présentation fidèle à l’énoncé du mandat et aux compétences opérationnelles contrôlées</t>
  </si>
  <si>
    <t>Réflexion menée sur le mandat</t>
  </si>
  <si>
    <t xml:space="preserve"> Fin de l’entretien prof.</t>
  </si>
  <si>
    <t>0-16</t>
  </si>
  <si>
    <r>
      <t>Note par point d’app.</t>
    </r>
    <r>
      <rPr>
        <vertAlign val="superscript"/>
        <sz val="10"/>
        <color theme="1"/>
        <rFont val="Calibri"/>
        <family val="2"/>
        <scheme val="minor"/>
      </rPr>
      <t>1)</t>
    </r>
    <r>
      <rPr>
        <sz val="10"/>
        <color theme="1"/>
        <rFont val="Calibri"/>
        <family val="2"/>
        <scheme val="minor"/>
      </rPr>
      <t xml:space="preserve">: </t>
    </r>
  </si>
  <si>
    <t>V3</t>
  </si>
  <si>
    <t>Révision après la deuxième procédure de qualification</t>
  </si>
  <si>
    <t xml:space="preserve"> Formulaire Mandat</t>
  </si>
  <si>
    <t xml:space="preserve"> Formulaire Enoncé du mandat</t>
  </si>
  <si>
    <t xml:space="preserve"> Formulaire Evaluation de l’énoncé du mandat</t>
  </si>
  <si>
    <t>Formulaire Journal de travail</t>
  </si>
  <si>
    <t xml:space="preserve"> Formulaire Observations du supérieur du candidat</t>
  </si>
  <si>
    <t xml:space="preserve"> Formulaire Observations du PEX suite à la visite en entreprise</t>
  </si>
  <si>
    <t xml:space="preserve"> Procès-verbal d’examen Réalisation et documentation</t>
  </si>
  <si>
    <t xml:space="preserve"> Procès-verbal d’examen Présentation et entretien professionnel</t>
  </si>
  <si>
    <t xml:space="preserve"> Aperçu du procès-verbal d’examen</t>
  </si>
  <si>
    <t xml:space="preserve"> Participation au cours destiné aux supérieurs? Introduire la date du cours</t>
  </si>
  <si>
    <t xml:space="preserve"> Enoncé du mandat et des critères d'évaluation compris</t>
  </si>
  <si>
    <t>Enoncé du mandat et cirtères d'évaluation corrigés compris</t>
  </si>
  <si>
    <t>Cette description présente les grandes lignes du mandat sous la forme d'un bloc de texte. Les compétences opérationnelles ne seront définies individuellement qu’au point 5.</t>
  </si>
  <si>
    <t xml:space="preserve"> Le mandat est validé en tant que travail pratique individuel.</t>
  </si>
  <si>
    <t xml:space="preserve">        Date / heure</t>
  </si>
  <si>
    <t xml:space="preserve">        Date / heure / compétence opérationnelle</t>
  </si>
  <si>
    <r>
      <rPr>
        <b/>
        <sz val="10"/>
        <color theme="1"/>
        <rFont val="Calibri"/>
        <family val="2"/>
        <scheme val="minor"/>
      </rPr>
      <t xml:space="preserve">Images / Annexes
</t>
    </r>
    <r>
      <rPr>
        <sz val="10"/>
        <color theme="1"/>
        <rFont val="Calibri"/>
        <family val="2"/>
        <scheme val="minor"/>
      </rPr>
      <t>Plans, graphiques, illustrations, rapports, formulaires, protocoles sont insérés lisiblement dans le texte ou sont introduit comme annexe.</t>
    </r>
  </si>
  <si>
    <r>
      <t xml:space="preserve">Journal de travail
</t>
    </r>
    <r>
      <rPr>
        <sz val="10"/>
        <color theme="1"/>
        <rFont val="Calibri"/>
        <family val="2"/>
        <scheme val="minor"/>
      </rPr>
      <t>Formellement correct, lisible, complet et possibilité de suivre les étapes. Renvoi à des prestations d'aide de la part de tiers, etc.</t>
    </r>
  </si>
  <si>
    <t xml:space="preserve"> Position 1.  Réalisation du travail</t>
  </si>
  <si>
    <t xml:space="preserve"> Position 2. Documentation</t>
  </si>
  <si>
    <t xml:space="preserve"> Signature    </t>
  </si>
  <si>
    <t xml:space="preserve">        Nom    </t>
  </si>
  <si>
    <t xml:space="preserve"> Nom   </t>
  </si>
  <si>
    <t xml:space="preserve"> Prénom   </t>
  </si>
  <si>
    <t xml:space="preserve"> Prénom    </t>
  </si>
  <si>
    <t xml:space="preserve">        Nom   </t>
  </si>
  <si>
    <t xml:space="preserve"> Signature   </t>
  </si>
  <si>
    <t>Entreprise 
formatrice</t>
  </si>
  <si>
    <t>S. Streiff, Y. Nef, M. Wasserfallen, S. Guzzo, K. Steiner, M. Wyss</t>
  </si>
  <si>
    <t xml:space="preserve"> 1. Thèmes spécifiques, problèmes, questions (page 1 de 2)</t>
  </si>
  <si>
    <t xml:space="preserve"> 1. Thèmes spécifiques, problèmes, questions (page 2 de 2)</t>
  </si>
  <si>
    <t>V4</t>
  </si>
  <si>
    <t>V5</t>
  </si>
  <si>
    <t>V6</t>
  </si>
  <si>
    <t>V 7.0</t>
  </si>
  <si>
    <t>TPI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</si>
</sst>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0.0"/>
    <numFmt numFmtId="166" formatCode="[hh]:mm"/>
  </numFmts>
  <fonts count="42">
    <font>
      <sz val="12"/>
      <color theme="1"/>
      <name val="Calibri"/>
      <family val="2"/>
      <scheme val="minor"/>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2"/>
      <color theme="1"/>
      <name val="Calibri"/>
      <family val="2"/>
      <scheme val="minor"/>
    </font>
    <font>
      <b/>
      <sz val="12"/>
      <color theme="1"/>
      <name val="Calibri"/>
      <family val="2"/>
      <scheme val="minor"/>
    </font>
    <font>
      <sz val="12"/>
      <color theme="0" tint="-0.34998626667073579"/>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3"/>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sz val="9"/>
      <color theme="1"/>
      <name val="Arial"/>
      <family val="2"/>
    </font>
    <font>
      <sz val="12"/>
      <color rgb="FF000000"/>
      <name val="Calibri"/>
      <family val="2"/>
      <scheme val="minor"/>
    </font>
    <font>
      <sz val="8"/>
      <color theme="1"/>
      <name val="Calibri"/>
      <family val="2"/>
      <scheme val="minor"/>
    </font>
    <font>
      <b/>
      <sz val="13"/>
      <color rgb="FF000000"/>
      <name val="Calibri"/>
      <family val="2"/>
      <scheme val="minor"/>
    </font>
    <font>
      <b/>
      <sz val="11"/>
      <color rgb="FF000000"/>
      <name val="Calibri"/>
      <family val="2"/>
      <scheme val="minor"/>
    </font>
    <font>
      <sz val="10"/>
      <color theme="1"/>
      <name val="Arial"/>
      <family val="2"/>
    </font>
    <font>
      <sz val="12"/>
      <color rgb="FFA6A6A6"/>
      <name val="Calibri"/>
      <family val="2"/>
      <scheme val="minor"/>
    </font>
    <font>
      <sz val="9"/>
      <color rgb="FF000000"/>
      <name val="Calibri"/>
      <family val="2"/>
      <scheme val="minor"/>
    </font>
    <font>
      <sz val="9"/>
      <color theme="5" tint="-0.249977111117893"/>
      <name val="Calibri"/>
      <family val="2"/>
      <scheme val="minor"/>
    </font>
    <font>
      <sz val="9"/>
      <name val="Calibri"/>
      <family val="2"/>
      <scheme val="minor"/>
    </font>
    <font>
      <sz val="12"/>
      <color rgb="FF000000"/>
      <name val="Calibri"/>
      <family val="2"/>
    </font>
    <font>
      <sz val="11"/>
      <color theme="1"/>
      <name val="Wingdings"/>
      <charset val="2"/>
    </font>
    <font>
      <vertAlign val="superscript"/>
      <sz val="10"/>
      <color theme="1"/>
      <name val="Calibri"/>
      <family val="2"/>
      <scheme val="minor"/>
    </font>
    <font>
      <b/>
      <sz val="18"/>
      <color rgb="FF000000"/>
      <name val="Calibri"/>
      <family val="2"/>
      <scheme val="minor"/>
    </font>
    <font>
      <sz val="6"/>
      <color theme="1"/>
      <name val="Calibri"/>
      <family val="2"/>
      <scheme val="minor"/>
    </font>
    <font>
      <b/>
      <sz val="11.5"/>
      <color rgb="FF000000"/>
      <name val="Calibri"/>
      <family val="2"/>
      <scheme val="minor"/>
    </font>
    <font>
      <sz val="12"/>
      <color theme="1"/>
      <name val="Calibri"/>
      <family val="2"/>
      <scheme val="minor"/>
    </font>
    <font>
      <sz val="11.5"/>
      <color rgb="FF000000"/>
      <name val="Calibri"/>
      <family val="2"/>
      <scheme val="minor"/>
    </font>
    <font>
      <sz val="12"/>
      <color theme="1"/>
      <name val="Calibri"/>
      <family val="2"/>
    </font>
    <font>
      <sz val="12"/>
      <name val="Calibri"/>
      <family val="2"/>
      <scheme val="minor"/>
    </font>
    <font>
      <sz val="11"/>
      <color theme="1"/>
      <name val="Wingdings"/>
      <family val="2"/>
      <charset val="2"/>
    </font>
    <font>
      <sz val="10"/>
      <color theme="1"/>
      <name val="Arial,Bold"/>
    </font>
  </fonts>
  <fills count="13">
    <fill>
      <patternFill patternType="none"/>
    </fill>
    <fill>
      <patternFill patternType="gray125"/>
    </fill>
    <fill>
      <patternFill patternType="solid">
        <fgColor rgb="FFE5E5E5"/>
        <bgColor indexed="64"/>
      </patternFill>
    </fill>
    <fill>
      <patternFill patternType="solid">
        <fgColor rgb="FFE3FFD3"/>
        <bgColor indexed="64"/>
      </patternFill>
    </fill>
    <fill>
      <patternFill patternType="solid">
        <fgColor rgb="FFE3FFD3"/>
        <bgColor rgb="FF000000"/>
      </patternFill>
    </fill>
    <fill>
      <patternFill patternType="solid">
        <fgColor rgb="FFE3E3E3"/>
        <bgColor indexed="64"/>
      </patternFill>
    </fill>
    <fill>
      <patternFill patternType="solid">
        <fgColor rgb="FFE3E3E3"/>
        <bgColor rgb="FF000000"/>
      </patternFill>
    </fill>
    <fill>
      <patternFill patternType="solid">
        <fgColor rgb="FFF6EED1"/>
        <bgColor indexed="64"/>
      </patternFill>
    </fill>
    <fill>
      <patternFill patternType="solid">
        <fgColor rgb="FFD5EBE2"/>
        <bgColor indexed="64"/>
      </patternFill>
    </fill>
    <fill>
      <patternFill patternType="solid">
        <fgColor theme="0"/>
        <bgColor rgb="FF000000"/>
      </patternFill>
    </fill>
    <fill>
      <patternFill patternType="solid">
        <fgColor theme="0"/>
        <bgColor indexed="64"/>
      </patternFill>
    </fill>
    <fill>
      <patternFill patternType="solid">
        <fgColor theme="9" tint="0.79998168889431442"/>
        <bgColor rgb="FF000000"/>
      </patternFill>
    </fill>
    <fill>
      <patternFill patternType="solid">
        <fgColor theme="9"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854">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7"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 fillId="0" borderId="0"/>
    <xf numFmtId="0" fontId="5" fillId="0" borderId="0"/>
    <xf numFmtId="0" fontId="4" fillId="0" borderId="0"/>
    <xf numFmtId="0" fontId="3" fillId="0" borderId="0"/>
  </cellStyleXfs>
  <cellXfs count="383">
    <xf numFmtId="0" fontId="0" fillId="0" borderId="0" xfId="0"/>
    <xf numFmtId="0" fontId="8" fillId="7" borderId="1"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vertical="center"/>
      <protection locked="0"/>
    </xf>
    <xf numFmtId="0" fontId="8" fillId="7" borderId="14"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20" fontId="27" fillId="9" borderId="3" xfId="0" applyNumberFormat="1" applyFont="1" applyFill="1" applyBorder="1" applyAlignment="1" applyProtection="1">
      <alignment horizontal="left" vertical="center"/>
      <protection locked="0"/>
    </xf>
    <xf numFmtId="0" fontId="21" fillId="9" borderId="1" xfId="0" applyFont="1" applyFill="1" applyBorder="1" applyAlignment="1" applyProtection="1">
      <alignment horizontal="center" vertical="center"/>
      <protection locked="0"/>
    </xf>
    <xf numFmtId="0" fontId="27" fillId="9" borderId="0" xfId="0" applyFont="1" applyFill="1" applyAlignment="1" applyProtection="1">
      <alignment vertical="center"/>
      <protection locked="0"/>
    </xf>
    <xf numFmtId="0" fontId="8" fillId="7" borderId="13" xfId="0" applyFont="1" applyFill="1" applyBorder="1" applyAlignment="1" applyProtection="1">
      <alignment horizontal="center" vertical="center" wrapText="1"/>
      <protection locked="0"/>
    </xf>
    <xf numFmtId="0" fontId="27" fillId="9" borderId="1" xfId="0" applyFont="1" applyFill="1" applyBorder="1" applyAlignment="1" applyProtection="1">
      <alignment horizontal="left" vertical="center"/>
      <protection locked="0"/>
    </xf>
    <xf numFmtId="164" fontId="27" fillId="9" borderId="1" xfId="0" applyNumberFormat="1" applyFont="1" applyFill="1" applyBorder="1" applyAlignment="1" applyProtection="1">
      <alignment horizontal="center" vertical="center"/>
      <protection locked="0"/>
    </xf>
    <xf numFmtId="0" fontId="23" fillId="10" borderId="0" xfId="0" applyFont="1" applyFill="1" applyAlignment="1">
      <alignment vertical="center"/>
    </xf>
    <xf numFmtId="0" fontId="0" fillId="0" borderId="0" xfId="0" applyAlignment="1">
      <alignment vertical="top"/>
    </xf>
    <xf numFmtId="0" fontId="33" fillId="10" borderId="0" xfId="0" applyFont="1" applyFill="1" applyAlignment="1">
      <alignment vertical="center"/>
    </xf>
    <xf numFmtId="0" fontId="17" fillId="10" borderId="0" xfId="0" applyFont="1" applyFill="1" applyAlignment="1">
      <alignment vertical="center"/>
    </xf>
    <xf numFmtId="0" fontId="18" fillId="10" borderId="0" xfId="0" applyFont="1" applyFill="1" applyAlignment="1">
      <alignment vertical="center"/>
    </xf>
    <xf numFmtId="0" fontId="17" fillId="0" borderId="0" xfId="0" applyFont="1" applyAlignment="1">
      <alignment horizontal="left" vertical="center"/>
    </xf>
    <xf numFmtId="0" fontId="17" fillId="10" borderId="0" xfId="0" applyFont="1" applyFill="1" applyAlignment="1">
      <alignment horizontal="left" vertical="center"/>
    </xf>
    <xf numFmtId="0" fontId="14" fillId="10" borderId="0" xfId="0" applyFont="1" applyFill="1" applyAlignment="1">
      <alignment vertical="center"/>
    </xf>
    <xf numFmtId="0" fontId="17" fillId="0" borderId="0" xfId="0" applyFont="1" applyAlignment="1">
      <alignment vertical="center"/>
    </xf>
    <xf numFmtId="0" fontId="0" fillId="0" borderId="0" xfId="0" applyAlignment="1">
      <alignment horizontal="left"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xf>
    <xf numFmtId="0" fontId="0" fillId="10" borderId="5" xfId="0" applyFill="1" applyBorder="1" applyAlignment="1">
      <alignment horizontal="right" vertical="top"/>
    </xf>
    <xf numFmtId="0" fontId="13" fillId="10" borderId="0" xfId="0" applyFont="1" applyFill="1" applyAlignment="1">
      <alignment horizontal="right" vertical="top" wrapText="1"/>
    </xf>
    <xf numFmtId="0" fontId="0" fillId="10" borderId="0" xfId="0" applyFill="1" applyAlignment="1">
      <alignment horizontal="right" vertical="top"/>
    </xf>
    <xf numFmtId="0" fontId="26" fillId="10" borderId="8" xfId="0" applyFont="1" applyFill="1" applyBorder="1" applyAlignment="1">
      <alignment vertical="center"/>
    </xf>
    <xf numFmtId="0" fontId="26" fillId="10" borderId="8" xfId="0" applyFont="1" applyFill="1" applyBorder="1" applyAlignment="1">
      <alignment horizontal="center" vertical="center"/>
    </xf>
    <xf numFmtId="0" fontId="26" fillId="10" borderId="0" xfId="0" applyFont="1" applyFill="1" applyAlignment="1">
      <alignment vertical="center"/>
    </xf>
    <xf numFmtId="0" fontId="0" fillId="10" borderId="0" xfId="0" applyFill="1"/>
    <xf numFmtId="0" fontId="15" fillId="10" borderId="0" xfId="0" applyFont="1" applyFill="1" applyAlignment="1">
      <alignment horizontal="center" vertical="center"/>
    </xf>
    <xf numFmtId="0" fontId="15" fillId="10" borderId="0" xfId="0" applyFont="1" applyFill="1" applyAlignment="1">
      <alignment horizontal="right" vertical="center" indent="1"/>
    </xf>
    <xf numFmtId="0" fontId="14" fillId="0" borderId="0" xfId="0" applyFont="1" applyAlignment="1">
      <alignment horizontal="left" vertical="center"/>
    </xf>
    <xf numFmtId="0" fontId="14" fillId="3" borderId="0" xfId="0" applyFont="1" applyFill="1" applyAlignment="1">
      <alignment vertical="center"/>
    </xf>
    <xf numFmtId="0" fontId="14" fillId="0" borderId="0" xfId="0" applyFont="1" applyAlignment="1">
      <alignment vertical="center"/>
    </xf>
    <xf numFmtId="0" fontId="9" fillId="0" borderId="0" xfId="0" applyFont="1"/>
    <xf numFmtId="0" fontId="14" fillId="0" borderId="1" xfId="0" applyFont="1" applyBorder="1" applyAlignment="1">
      <alignment horizontal="center" vertical="center" wrapText="1"/>
    </xf>
    <xf numFmtId="0" fontId="9" fillId="0" borderId="0" xfId="0" applyFont="1" applyAlignment="1">
      <alignment vertical="center"/>
    </xf>
    <xf numFmtId="164" fontId="27" fillId="9" borderId="1" xfId="0" applyNumberFormat="1" applyFont="1" applyFill="1" applyBorder="1" applyAlignment="1">
      <alignment horizontal="center" vertical="center"/>
    </xf>
    <xf numFmtId="0" fontId="0" fillId="0" borderId="0" xfId="0" applyAlignment="1">
      <alignment vertical="center"/>
    </xf>
    <xf numFmtId="0" fontId="15" fillId="10" borderId="0" xfId="0" applyFont="1" applyFill="1" applyAlignment="1">
      <alignment vertical="center"/>
    </xf>
    <xf numFmtId="0" fontId="0" fillId="0" borderId="0" xfId="0" applyAlignment="1">
      <alignment horizontal="center"/>
    </xf>
    <xf numFmtId="0" fontId="14" fillId="8" borderId="0" xfId="0" applyFont="1" applyFill="1"/>
    <xf numFmtId="0" fontId="8" fillId="0" borderId="0" xfId="0" applyFont="1" applyAlignment="1">
      <alignment vertical="center"/>
    </xf>
    <xf numFmtId="0" fontId="14" fillId="0" borderId="1" xfId="0" applyFont="1" applyBorder="1" applyAlignment="1">
      <alignment vertical="center"/>
    </xf>
    <xf numFmtId="9" fontId="15" fillId="0" borderId="1" xfId="0" applyNumberFormat="1" applyFont="1" applyBorder="1" applyAlignment="1">
      <alignment horizontal="center" vertical="center"/>
    </xf>
    <xf numFmtId="0" fontId="15" fillId="2" borderId="2" xfId="0" applyFont="1" applyFill="1" applyBorder="1" applyAlignment="1">
      <alignment vertical="center"/>
    </xf>
    <xf numFmtId="0" fontId="15" fillId="2" borderId="4" xfId="0" applyFont="1" applyFill="1" applyBorder="1" applyAlignment="1">
      <alignment vertical="center"/>
    </xf>
    <xf numFmtId="0" fontId="15" fillId="2" borderId="3" xfId="0" applyFont="1" applyFill="1" applyBorder="1" applyAlignment="1">
      <alignment vertical="center"/>
    </xf>
    <xf numFmtId="9" fontId="15" fillId="0" borderId="13" xfId="0" applyNumberFormat="1" applyFont="1" applyBorder="1" applyAlignment="1">
      <alignment horizontal="center" vertical="center"/>
    </xf>
    <xf numFmtId="0" fontId="8" fillId="0" borderId="0" xfId="0" applyFont="1"/>
    <xf numFmtId="0" fontId="8" fillId="3" borderId="2" xfId="0" applyFont="1" applyFill="1" applyBorder="1" applyAlignment="1">
      <alignment horizontal="center" vertical="center"/>
    </xf>
    <xf numFmtId="0" fontId="14" fillId="0" borderId="3" xfId="0" applyFont="1" applyBorder="1" applyAlignment="1">
      <alignment vertical="center" wrapText="1"/>
    </xf>
    <xf numFmtId="0" fontId="0" fillId="8" borderId="0" xfId="0" applyFill="1"/>
    <xf numFmtId="0" fontId="15" fillId="2" borderId="3" xfId="0" applyFont="1" applyFill="1" applyBorder="1" applyAlignment="1">
      <alignment horizontal="center" vertical="center" wrapText="1"/>
    </xf>
    <xf numFmtId="0" fontId="27" fillId="0" borderId="0" xfId="0" applyFont="1" applyAlignment="1">
      <alignment vertical="top"/>
    </xf>
    <xf numFmtId="0" fontId="14" fillId="10" borderId="1" xfId="0" applyFont="1" applyFill="1" applyBorder="1" applyAlignment="1">
      <alignment vertical="center"/>
    </xf>
    <xf numFmtId="0" fontId="15" fillId="3" borderId="1" xfId="0"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2" fontId="15" fillId="3" borderId="1" xfId="363" applyNumberFormat="1" applyFont="1" applyFill="1" applyBorder="1" applyAlignment="1">
      <alignment horizontal="center" vertical="center" wrapText="1"/>
    </xf>
    <xf numFmtId="0" fontId="14" fillId="10" borderId="0" xfId="0" applyFont="1" applyFill="1"/>
    <xf numFmtId="14" fontId="17" fillId="11" borderId="0" xfId="0" applyNumberFormat="1" applyFont="1" applyFill="1" applyAlignment="1" applyProtection="1">
      <alignment vertical="center"/>
      <protection locked="0"/>
    </xf>
    <xf numFmtId="14" fontId="27" fillId="9" borderId="0" xfId="0" applyNumberFormat="1" applyFont="1" applyFill="1" applyAlignment="1" applyProtection="1">
      <alignment vertical="center"/>
      <protection locked="0"/>
    </xf>
    <xf numFmtId="165" fontId="17" fillId="9" borderId="3" xfId="0" applyNumberFormat="1" applyFont="1" applyFill="1" applyBorder="1" applyAlignment="1" applyProtection="1">
      <alignment horizontal="center" vertical="center"/>
      <protection locked="0"/>
    </xf>
    <xf numFmtId="165" fontId="17" fillId="9" borderId="7" xfId="0" applyNumberFormat="1" applyFont="1" applyFill="1" applyBorder="1" applyAlignment="1" applyProtection="1">
      <alignment horizontal="center" vertical="center"/>
      <protection locked="0"/>
    </xf>
    <xf numFmtId="0" fontId="35" fillId="10" borderId="0" xfId="0" applyFont="1" applyFill="1" applyAlignment="1">
      <alignment vertical="center"/>
    </xf>
    <xf numFmtId="0" fontId="18" fillId="4" borderId="1" xfId="0" applyFont="1" applyFill="1" applyBorder="1" applyAlignment="1" applyProtection="1">
      <alignment horizontal="center" vertical="center"/>
      <protection locked="0"/>
    </xf>
    <xf numFmtId="0" fontId="0" fillId="0" borderId="0" xfId="0" applyAlignment="1">
      <alignment horizontal="left"/>
    </xf>
    <xf numFmtId="0" fontId="16" fillId="0" borderId="0" xfId="0" applyFont="1" applyAlignment="1">
      <alignment vertical="top"/>
    </xf>
    <xf numFmtId="0" fontId="8" fillId="0" borderId="1" xfId="0" applyFont="1" applyBorder="1" applyAlignment="1">
      <alignment vertical="top"/>
    </xf>
    <xf numFmtId="0" fontId="0" fillId="0" borderId="1" xfId="0" applyBorder="1" applyAlignment="1">
      <alignment horizontal="center" vertical="top"/>
    </xf>
    <xf numFmtId="14" fontId="0" fillId="0" borderId="1" xfId="0" applyNumberFormat="1" applyBorder="1" applyAlignment="1">
      <alignment horizontal="center" vertical="top"/>
    </xf>
    <xf numFmtId="0" fontId="15" fillId="10" borderId="0" xfId="0" applyFont="1" applyFill="1" applyAlignment="1">
      <alignment horizontal="left" vertical="center"/>
    </xf>
    <xf numFmtId="0" fontId="14" fillId="8" borderId="0" xfId="0" applyFont="1" applyFill="1" applyAlignment="1">
      <alignment horizontal="center"/>
    </xf>
    <xf numFmtId="0" fontId="22" fillId="0" borderId="0" xfId="0" applyFont="1" applyAlignment="1">
      <alignment horizontal="left" vertical="top" wrapText="1"/>
    </xf>
    <xf numFmtId="0" fontId="18" fillId="10" borderId="0" xfId="0" applyFont="1" applyFill="1" applyAlignment="1">
      <alignment horizontal="left" vertical="center"/>
    </xf>
    <xf numFmtId="0" fontId="14" fillId="10" borderId="0" xfId="0" applyFont="1" applyFill="1" applyAlignment="1">
      <alignment horizontal="left" vertical="center"/>
    </xf>
    <xf numFmtId="0" fontId="14" fillId="10" borderId="0" xfId="0" applyFont="1" applyFill="1" applyAlignment="1">
      <alignment horizontal="center"/>
    </xf>
    <xf numFmtId="0" fontId="23" fillId="6" borderId="0" xfId="0" applyFont="1" applyFill="1" applyAlignment="1">
      <alignment horizontal="left" vertical="center"/>
    </xf>
    <xf numFmtId="0" fontId="23" fillId="10" borderId="0" xfId="0" applyFont="1" applyFill="1" applyAlignment="1">
      <alignment horizontal="center" vertical="center"/>
    </xf>
    <xf numFmtId="0" fontId="14" fillId="0" borderId="2" xfId="0" applyFont="1" applyBorder="1" applyAlignment="1">
      <alignment horizontal="center" vertical="center"/>
    </xf>
    <xf numFmtId="0" fontId="15" fillId="10" borderId="0" xfId="0" applyFont="1" applyFill="1" applyAlignment="1">
      <alignment horizontal="right" vertical="center"/>
    </xf>
    <xf numFmtId="0" fontId="0" fillId="10" borderId="0" xfId="0" applyFill="1" applyAlignment="1">
      <alignment horizontal="center"/>
    </xf>
    <xf numFmtId="0" fontId="21" fillId="10" borderId="0" xfId="0" applyFont="1" applyFill="1" applyAlignment="1">
      <alignment horizontal="center"/>
    </xf>
    <xf numFmtId="0" fontId="24" fillId="10" borderId="0" xfId="0" applyFont="1" applyFill="1" applyAlignment="1">
      <alignment horizontal="left" vertical="center"/>
    </xf>
    <xf numFmtId="0" fontId="14" fillId="3" borderId="0" xfId="0" applyFont="1" applyFill="1" applyAlignment="1">
      <alignment horizontal="left" vertical="center"/>
    </xf>
    <xf numFmtId="0" fontId="23" fillId="10" borderId="0" xfId="0" applyFont="1" applyFill="1" applyAlignment="1">
      <alignment horizontal="left" vertical="center"/>
    </xf>
    <xf numFmtId="0" fontId="15" fillId="0" borderId="0" xfId="0" applyFont="1" applyAlignment="1">
      <alignment horizontal="left" vertical="center"/>
    </xf>
    <xf numFmtId="0" fontId="8" fillId="10" borderId="0" xfId="0" applyFont="1" applyFill="1" applyAlignment="1">
      <alignment horizontal="center"/>
    </xf>
    <xf numFmtId="0" fontId="36" fillId="0" borderId="0" xfId="0" applyFont="1"/>
    <xf numFmtId="0" fontId="36" fillId="0" borderId="0" xfId="0" applyFont="1" applyAlignment="1">
      <alignment horizontal="left" vertical="center"/>
    </xf>
    <xf numFmtId="0" fontId="2" fillId="0" borderId="16" xfId="0" applyFont="1" applyBorder="1" applyAlignment="1">
      <alignment vertical="center" wrapText="1"/>
    </xf>
    <xf numFmtId="0" fontId="7" fillId="0" borderId="0" xfId="0" applyFont="1" applyAlignment="1">
      <alignment horizontal="left"/>
    </xf>
    <xf numFmtId="0" fontId="7" fillId="0" borderId="0" xfId="0" applyFont="1"/>
    <xf numFmtId="164" fontId="14" fillId="3" borderId="0" xfId="0" applyNumberFormat="1" applyFont="1" applyFill="1" applyAlignment="1">
      <alignment horizontal="center" vertical="center"/>
    </xf>
    <xf numFmtId="164" fontId="19" fillId="12" borderId="0" xfId="0" applyNumberFormat="1" applyFont="1" applyFill="1" applyAlignment="1" applyProtection="1">
      <alignment horizontal="center" vertical="center"/>
      <protection locked="0"/>
    </xf>
    <xf numFmtId="14" fontId="17" fillId="9" borderId="0" xfId="0" applyNumberFormat="1" applyFont="1" applyFill="1" applyAlignment="1" applyProtection="1">
      <alignment horizontal="left" vertical="center"/>
      <protection locked="0"/>
    </xf>
    <xf numFmtId="0" fontId="14" fillId="0" borderId="0" xfId="0" applyFont="1"/>
    <xf numFmtId="0" fontId="17" fillId="0" borderId="1" xfId="0" applyFont="1" applyBorder="1" applyAlignment="1" applyProtection="1">
      <alignment vertical="center"/>
      <protection locked="0"/>
    </xf>
    <xf numFmtId="0" fontId="14" fillId="0" borderId="13" xfId="0" applyFont="1" applyBorder="1" applyAlignment="1">
      <alignment horizontal="center" vertical="center" wrapText="1"/>
    </xf>
    <xf numFmtId="0" fontId="14" fillId="0" borderId="6" xfId="0" applyFont="1" applyBorder="1" applyAlignment="1">
      <alignment vertical="center"/>
    </xf>
    <xf numFmtId="20" fontId="17" fillId="9" borderId="3" xfId="0" applyNumberFormat="1" applyFont="1" applyFill="1" applyBorder="1" applyAlignment="1" applyProtection="1">
      <alignment horizontal="left" vertical="center"/>
      <protection locked="0"/>
    </xf>
    <xf numFmtId="20" fontId="17" fillId="9" borderId="0" xfId="0" applyNumberFormat="1" applyFont="1" applyFill="1" applyAlignment="1" applyProtection="1">
      <alignment horizontal="left" vertical="center"/>
      <protection locked="0"/>
    </xf>
    <xf numFmtId="0" fontId="14" fillId="0" borderId="2" xfId="0" applyFont="1" applyBorder="1" applyAlignment="1">
      <alignment horizontal="left" vertical="center"/>
    </xf>
    <xf numFmtId="0" fontId="20" fillId="0" borderId="10" xfId="0" applyFont="1" applyBorder="1" applyAlignment="1">
      <alignment vertical="center" wrapText="1"/>
    </xf>
    <xf numFmtId="0" fontId="20" fillId="0" borderId="2" xfId="0" applyFont="1" applyBorder="1" applyAlignment="1">
      <alignment horizontal="left" vertical="center" wrapText="1"/>
    </xf>
    <xf numFmtId="0" fontId="15" fillId="0" borderId="0" xfId="0" applyFont="1" applyAlignment="1">
      <alignmen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10" borderId="5" xfId="0" applyFill="1" applyBorder="1"/>
    <xf numFmtId="0" fontId="0" fillId="10" borderId="11" xfId="0" applyFill="1" applyBorder="1"/>
    <xf numFmtId="0" fontId="15" fillId="0" borderId="6" xfId="0" applyFont="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0" fillId="0" borderId="13" xfId="0" applyBorder="1" applyAlignment="1">
      <alignment horizontal="center" vertical="center"/>
    </xf>
    <xf numFmtId="0" fontId="8" fillId="3" borderId="1" xfId="0" applyFont="1" applyFill="1" applyBorder="1" applyAlignment="1">
      <alignment horizontal="center" vertical="center" wrapText="1"/>
    </xf>
    <xf numFmtId="0" fontId="15" fillId="0" borderId="3" xfId="0" applyFont="1" applyBorder="1" applyAlignment="1">
      <alignment vertical="center" wrapText="1"/>
    </xf>
    <xf numFmtId="0" fontId="23" fillId="6" borderId="0" xfId="0" applyFont="1" applyFill="1" applyAlignment="1">
      <alignment vertical="center"/>
    </xf>
    <xf numFmtId="0" fontId="23" fillId="6" borderId="0" xfId="0" applyFont="1" applyFill="1" applyAlignment="1">
      <alignment horizontal="center" vertical="center"/>
    </xf>
    <xf numFmtId="0" fontId="23" fillId="6" borderId="0" xfId="0" applyFont="1" applyFill="1" applyAlignment="1">
      <alignment horizontal="right" vertical="center"/>
    </xf>
    <xf numFmtId="0" fontId="16" fillId="5" borderId="0" xfId="0" applyFont="1" applyFill="1" applyAlignment="1">
      <alignment vertical="center"/>
    </xf>
    <xf numFmtId="0" fontId="22" fillId="10" borderId="0" xfId="0" applyFont="1" applyFill="1" applyAlignment="1">
      <alignment horizontal="left" vertical="top" wrapText="1"/>
    </xf>
    <xf numFmtId="14" fontId="17" fillId="9" borderId="0" xfId="0" applyNumberFormat="1" applyFont="1" applyFill="1" applyAlignment="1" applyProtection="1">
      <alignment horizontal="left"/>
      <protection locked="0"/>
    </xf>
    <xf numFmtId="0" fontId="14" fillId="3" borderId="0" xfId="0" applyFont="1" applyFill="1" applyAlignment="1">
      <alignment horizontal="center" vertical="center"/>
    </xf>
    <xf numFmtId="0" fontId="17" fillId="4" borderId="0" xfId="0" applyFont="1" applyFill="1" applyAlignment="1">
      <alignment horizontal="lef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vertical="center"/>
    </xf>
    <xf numFmtId="0" fontId="15" fillId="0" borderId="4" xfId="0" applyFont="1" applyBorder="1" applyAlignment="1">
      <alignment vertical="center"/>
    </xf>
    <xf numFmtId="0" fontId="17" fillId="0" borderId="12" xfId="0" applyFont="1" applyBorder="1" applyAlignment="1" applyProtection="1">
      <alignment vertical="center" wrapText="1"/>
      <protection locked="0"/>
    </xf>
    <xf numFmtId="0" fontId="15" fillId="0" borderId="3" xfId="0" applyFont="1" applyBorder="1" applyAlignment="1">
      <alignment vertical="center"/>
    </xf>
    <xf numFmtId="0" fontId="15" fillId="0" borderId="13" xfId="0" applyFont="1" applyBorder="1" applyAlignment="1">
      <alignment vertical="center"/>
    </xf>
    <xf numFmtId="0" fontId="15" fillId="0" borderId="13" xfId="0" applyFont="1" applyBorder="1" applyAlignment="1">
      <alignment horizontal="left" vertical="center"/>
    </xf>
    <xf numFmtId="0" fontId="14" fillId="0" borderId="0" xfId="0" applyFont="1" applyAlignment="1">
      <alignment horizontal="right" vertical="center"/>
    </xf>
    <xf numFmtId="0" fontId="8" fillId="10" borderId="0" xfId="0" applyFont="1" applyFill="1" applyAlignment="1">
      <alignment horizontal="right"/>
    </xf>
    <xf numFmtId="0" fontId="41" fillId="0" borderId="6" xfId="0" applyFont="1" applyBorder="1" applyAlignment="1">
      <alignment vertical="center"/>
    </xf>
    <xf numFmtId="0" fontId="17" fillId="0" borderId="11" xfId="0" applyFont="1" applyBorder="1" applyAlignment="1" applyProtection="1">
      <alignment vertical="center"/>
      <protection locked="0"/>
    </xf>
    <xf numFmtId="0" fontId="21" fillId="10" borderId="0" xfId="0" applyFont="1" applyFill="1" applyAlignment="1">
      <alignment vertical="center"/>
    </xf>
    <xf numFmtId="0" fontId="27" fillId="0" borderId="0" xfId="0" applyFont="1" applyAlignment="1" applyProtection="1">
      <alignment vertical="center"/>
      <protection locked="0"/>
    </xf>
    <xf numFmtId="0" fontId="17" fillId="4" borderId="0" xfId="0" applyFont="1" applyFill="1" applyAlignment="1" applyProtection="1">
      <alignment vertical="center"/>
      <protection locked="0"/>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quotePrefix="1" applyBorder="1" applyAlignment="1">
      <alignment horizontal="left" vertical="top" wrapText="1"/>
    </xf>
    <xf numFmtId="14" fontId="2" fillId="0" borderId="17" xfId="0" applyNumberFormat="1" applyFont="1" applyBorder="1" applyAlignment="1">
      <alignment horizontal="left" vertical="center" wrapText="1"/>
    </xf>
    <xf numFmtId="14" fontId="2" fillId="0" borderId="18"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0" fontId="0" fillId="0" borderId="17" xfId="0" quotePrefix="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8" fillId="0" borderId="1" xfId="0" applyFont="1" applyBorder="1" applyAlignment="1">
      <alignment horizontal="left" vertical="top"/>
    </xf>
    <xf numFmtId="0" fontId="2" fillId="0" borderId="20" xfId="0" applyFont="1" applyBorder="1" applyAlignment="1">
      <alignment vertical="center" wrapText="1"/>
    </xf>
    <xf numFmtId="0" fontId="2" fillId="0" borderId="21" xfId="0" applyFont="1" applyBorder="1" applyAlignment="1">
      <alignment vertical="center" wrapText="1"/>
    </xf>
    <xf numFmtId="0" fontId="40"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17" xfId="0" applyFont="1" applyBorder="1" applyAlignment="1">
      <alignment horizontal="left" vertical="center" wrapText="1"/>
    </xf>
    <xf numFmtId="0" fontId="17" fillId="0" borderId="0" xfId="0" applyFont="1" applyAlignment="1">
      <alignment horizontal="center" vertical="center"/>
    </xf>
    <xf numFmtId="0" fontId="17" fillId="4" borderId="0" xfId="0" applyFont="1" applyFill="1" applyAlignment="1" applyProtection="1">
      <alignment horizontal="left" vertical="center"/>
      <protection locked="0"/>
    </xf>
    <xf numFmtId="0" fontId="22" fillId="10" borderId="0" xfId="0" applyFont="1" applyFill="1" applyAlignment="1">
      <alignment horizontal="left" vertical="top" wrapText="1"/>
    </xf>
    <xf numFmtId="0" fontId="23" fillId="6" borderId="0" xfId="0" applyFont="1" applyFill="1" applyAlignment="1">
      <alignment horizontal="right" vertical="center"/>
    </xf>
    <xf numFmtId="0" fontId="22" fillId="0" borderId="0" xfId="0" applyFont="1" applyAlignment="1">
      <alignment horizontal="left" vertical="top" wrapText="1"/>
    </xf>
    <xf numFmtId="0" fontId="14" fillId="0" borderId="0" xfId="0" applyFont="1" applyAlignment="1">
      <alignment horizontal="center" vertical="center"/>
    </xf>
    <xf numFmtId="0" fontId="23" fillId="10" borderId="0" xfId="0" applyFont="1" applyFill="1" applyAlignment="1">
      <alignment horizontal="center" vertical="center"/>
    </xf>
    <xf numFmtId="0" fontId="18" fillId="10" borderId="0" xfId="0" applyFont="1" applyFill="1" applyAlignment="1">
      <alignment horizontal="left" vertical="center"/>
    </xf>
    <xf numFmtId="0" fontId="17" fillId="4" borderId="0" xfId="0" applyFont="1" applyFill="1" applyAlignment="1">
      <alignment horizontal="left" vertical="center"/>
    </xf>
    <xf numFmtId="0" fontId="18" fillId="10" borderId="0" xfId="0" applyFont="1" applyFill="1" applyAlignment="1">
      <alignment horizontal="center" vertical="center"/>
    </xf>
    <xf numFmtId="0" fontId="17" fillId="0" borderId="0" xfId="0" applyFont="1" applyAlignment="1">
      <alignment horizontal="left" vertical="center"/>
    </xf>
    <xf numFmtId="0" fontId="21" fillId="10" borderId="0" xfId="0" applyFont="1" applyFill="1" applyAlignment="1">
      <alignment horizontal="center" vertical="center"/>
    </xf>
    <xf numFmtId="0" fontId="17" fillId="10" borderId="0" xfId="0" applyFont="1" applyFill="1" applyAlignment="1">
      <alignment horizontal="left" vertical="center"/>
    </xf>
    <xf numFmtId="0" fontId="37" fillId="5" borderId="0" xfId="0" applyFont="1" applyFill="1" applyAlignment="1">
      <alignment horizontal="left" vertical="center"/>
    </xf>
    <xf numFmtId="0" fontId="21" fillId="5" borderId="0" xfId="0" applyFont="1" applyFill="1" applyAlignment="1">
      <alignment horizontal="left" vertical="center"/>
    </xf>
    <xf numFmtId="0" fontId="17" fillId="9" borderId="0" xfId="0" applyFont="1" applyFill="1" applyAlignment="1" applyProtection="1">
      <alignment horizontal="left" vertical="center"/>
      <protection locked="0"/>
    </xf>
    <xf numFmtId="0" fontId="17" fillId="10" borderId="0" xfId="0" applyFont="1" applyFill="1" applyAlignment="1">
      <alignment horizontal="center" vertical="center"/>
    </xf>
    <xf numFmtId="0" fontId="18" fillId="10" borderId="0" xfId="0" applyFont="1" applyFill="1" applyAlignment="1">
      <alignment horizontal="left" vertical="top" wrapText="1"/>
    </xf>
    <xf numFmtId="0" fontId="14" fillId="10" borderId="0" xfId="0" applyFont="1" applyFill="1" applyAlignment="1">
      <alignment horizontal="center"/>
    </xf>
    <xf numFmtId="0" fontId="15" fillId="10" borderId="0" xfId="0" applyFont="1" applyFill="1" applyAlignment="1">
      <alignment horizontal="left" vertical="top" wrapText="1"/>
    </xf>
    <xf numFmtId="0" fontId="7" fillId="10" borderId="0" xfId="0" applyFont="1" applyFill="1" applyAlignment="1">
      <alignment horizontal="left" vertical="center"/>
    </xf>
    <xf numFmtId="0" fontId="7" fillId="0" borderId="0" xfId="0" applyFont="1" applyAlignment="1">
      <alignment horizontal="left" vertical="center"/>
    </xf>
    <xf numFmtId="0" fontId="14" fillId="8" borderId="0" xfId="0" applyFont="1" applyFill="1" applyAlignment="1">
      <alignment horizontal="center"/>
    </xf>
    <xf numFmtId="0" fontId="13" fillId="0" borderId="0" xfId="0" applyFont="1" applyAlignment="1">
      <alignment horizontal="left" vertical="center" wrapText="1"/>
    </xf>
    <xf numFmtId="0" fontId="14" fillId="10" borderId="0" xfId="0" applyFont="1" applyFill="1" applyAlignment="1">
      <alignment horizontal="left" vertical="center"/>
    </xf>
    <xf numFmtId="0" fontId="15" fillId="10" borderId="0" xfId="0" applyFont="1" applyFill="1" applyAlignment="1">
      <alignment horizontal="left" vertical="center"/>
    </xf>
    <xf numFmtId="14" fontId="17" fillId="9" borderId="0" xfId="0" applyNumberFormat="1" applyFont="1" applyFill="1" applyAlignment="1" applyProtection="1">
      <alignment horizontal="left" vertical="center"/>
      <protection locked="0"/>
    </xf>
    <xf numFmtId="0" fontId="14" fillId="0" borderId="0" xfId="0" applyFont="1" applyAlignment="1">
      <alignment horizontal="left" vertical="center"/>
    </xf>
    <xf numFmtId="0" fontId="15" fillId="10" borderId="0" xfId="0" applyFont="1" applyFill="1" applyAlignment="1">
      <alignment horizontal="left"/>
    </xf>
    <xf numFmtId="14" fontId="27" fillId="9" borderId="0" xfId="0" applyNumberFormat="1" applyFont="1" applyFill="1" applyAlignment="1" applyProtection="1">
      <alignment horizontal="left" vertical="center"/>
      <protection locked="0"/>
    </xf>
    <xf numFmtId="0" fontId="27" fillId="9" borderId="0" xfId="0" applyFont="1" applyFill="1" applyAlignment="1" applyProtection="1">
      <alignment horizontal="left" vertical="center"/>
      <protection locked="0"/>
    </xf>
    <xf numFmtId="0" fontId="27" fillId="0" borderId="2"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13" fillId="10" borderId="5" xfId="0" applyFont="1" applyFill="1" applyBorder="1" applyAlignment="1">
      <alignment horizontal="right" vertical="top" wrapText="1"/>
    </xf>
    <xf numFmtId="164" fontId="27" fillId="9" borderId="2" xfId="0" applyNumberFormat="1" applyFont="1" applyFill="1" applyBorder="1" applyAlignment="1">
      <alignment horizontal="center" vertical="center"/>
    </xf>
    <xf numFmtId="164" fontId="27" fillId="9" borderId="3" xfId="0" applyNumberFormat="1" applyFont="1" applyFill="1" applyBorder="1" applyAlignment="1">
      <alignment horizontal="center" vertical="center"/>
    </xf>
    <xf numFmtId="166" fontId="27" fillId="9" borderId="6" xfId="0" applyNumberFormat="1" applyFont="1" applyFill="1" applyBorder="1" applyAlignment="1" applyProtection="1">
      <alignment horizontal="center" vertical="center" wrapText="1"/>
      <protection locked="0"/>
    </xf>
    <xf numFmtId="166" fontId="27" fillId="9" borderId="7" xfId="0" applyNumberFormat="1" applyFont="1" applyFill="1" applyBorder="1" applyAlignment="1" applyProtection="1">
      <alignment horizontal="center" vertical="center" wrapText="1"/>
      <protection locked="0"/>
    </xf>
    <xf numFmtId="0" fontId="14" fillId="10" borderId="0" xfId="0" applyFont="1" applyFill="1" applyAlignment="1">
      <alignment horizontal="left" vertical="top" wrapText="1"/>
    </xf>
    <xf numFmtId="0" fontId="27" fillId="9" borderId="2"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protection locked="0"/>
    </xf>
    <xf numFmtId="0" fontId="27" fillId="9" borderId="2" xfId="0" applyFont="1" applyFill="1" applyBorder="1" applyAlignment="1" applyProtection="1">
      <alignment horizontal="left" vertical="center"/>
      <protection locked="0"/>
    </xf>
    <xf numFmtId="0" fontId="27" fillId="9" borderId="4" xfId="0" applyFont="1" applyFill="1" applyBorder="1" applyAlignment="1" applyProtection="1">
      <alignment horizontal="left" vertical="center"/>
      <protection locked="0"/>
    </xf>
    <xf numFmtId="0" fontId="27" fillId="9" borderId="3" xfId="0" applyFont="1" applyFill="1" applyBorder="1" applyAlignment="1" applyProtection="1">
      <alignment horizontal="left" vertical="center"/>
      <protection locked="0"/>
    </xf>
    <xf numFmtId="0" fontId="24" fillId="10" borderId="0" xfId="0" applyFont="1" applyFill="1" applyAlignment="1">
      <alignment horizontal="left" vertical="center"/>
    </xf>
    <xf numFmtId="0" fontId="24" fillId="0" borderId="0" xfId="0" applyFont="1" applyAlignment="1">
      <alignment horizontal="left" vertical="center"/>
    </xf>
    <xf numFmtId="0" fontId="27" fillId="9" borderId="0" xfId="0" applyFont="1" applyFill="1" applyAlignment="1" applyProtection="1">
      <alignment horizontal="left" vertical="top" wrapText="1"/>
      <protection locked="0"/>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0" fillId="10" borderId="0" xfId="0" applyFill="1" applyAlignment="1">
      <alignment horizontal="center"/>
    </xf>
    <xf numFmtId="14" fontId="27" fillId="9" borderId="2" xfId="0" applyNumberFormat="1" applyFont="1" applyFill="1" applyBorder="1" applyAlignment="1" applyProtection="1">
      <alignment horizontal="center" vertical="center"/>
      <protection locked="0"/>
    </xf>
    <xf numFmtId="0" fontId="17" fillId="10" borderId="0" xfId="0" applyFont="1" applyFill="1" applyAlignment="1">
      <alignment horizontal="center" vertical="top"/>
    </xf>
    <xf numFmtId="0" fontId="0" fillId="10" borderId="0" xfId="0" applyFill="1" applyAlignment="1">
      <alignment horizontal="left"/>
    </xf>
    <xf numFmtId="0" fontId="21" fillId="10" borderId="0" xfId="0" applyFont="1" applyFill="1" applyAlignment="1">
      <alignment horizontal="center"/>
    </xf>
    <xf numFmtId="0" fontId="21" fillId="0" borderId="0" xfId="0" applyFont="1" applyAlignment="1">
      <alignment horizontal="center"/>
    </xf>
    <xf numFmtId="0" fontId="14" fillId="10" borderId="11" xfId="0" applyFont="1" applyFill="1" applyBorder="1" applyAlignment="1">
      <alignment horizontal="center"/>
    </xf>
    <xf numFmtId="0" fontId="14" fillId="0" borderId="1" xfId="0" applyFont="1" applyBorder="1" applyAlignment="1">
      <alignment horizontal="left" vertical="center" wrapText="1"/>
    </xf>
    <xf numFmtId="0" fontId="14" fillId="0" borderId="13" xfId="0" applyFont="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7" fillId="9" borderId="6" xfId="0" applyFont="1" applyFill="1" applyBorder="1" applyAlignment="1" applyProtection="1">
      <alignment horizontal="left" vertical="center"/>
      <protection locked="0"/>
    </xf>
    <xf numFmtId="0" fontId="27" fillId="9" borderId="5" xfId="0" applyFont="1" applyFill="1" applyBorder="1" applyAlignment="1" applyProtection="1">
      <alignment horizontal="left" vertical="center"/>
      <protection locked="0"/>
    </xf>
    <xf numFmtId="0" fontId="27" fillId="9" borderId="7" xfId="0" applyFont="1" applyFill="1" applyBorder="1" applyAlignment="1" applyProtection="1">
      <alignment horizontal="left" vertical="center"/>
      <protection locked="0"/>
    </xf>
    <xf numFmtId="166" fontId="27" fillId="9" borderId="2" xfId="0" applyNumberFormat="1" applyFont="1" applyFill="1" applyBorder="1" applyAlignment="1" applyProtection="1">
      <alignment horizontal="center" vertical="center" wrapText="1"/>
      <protection locked="0"/>
    </xf>
    <xf numFmtId="166" fontId="27" fillId="9" borderId="3" xfId="0" applyNumberFormat="1" applyFont="1" applyFill="1" applyBorder="1" applyAlignment="1" applyProtection="1">
      <alignment horizontal="center" vertical="center" wrapText="1"/>
      <protection locked="0"/>
    </xf>
    <xf numFmtId="0" fontId="27" fillId="9" borderId="2"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7" fillId="9" borderId="4" xfId="0" applyFont="1" applyFill="1" applyBorder="1" applyAlignment="1">
      <alignment horizontal="left" vertical="center"/>
    </xf>
    <xf numFmtId="0" fontId="27" fillId="9" borderId="3" xfId="0" applyFont="1" applyFill="1" applyBorder="1" applyAlignment="1">
      <alignment horizontal="left" vertical="center"/>
    </xf>
    <xf numFmtId="14" fontId="27" fillId="9" borderId="0" xfId="0" applyNumberFormat="1" applyFont="1" applyFill="1" applyAlignment="1" applyProtection="1">
      <alignment vertical="center"/>
      <protection locked="0"/>
    </xf>
    <xf numFmtId="0" fontId="27" fillId="9" borderId="0" xfId="0" applyFont="1" applyFill="1" applyAlignment="1" applyProtection="1">
      <alignment vertical="center"/>
      <protection locked="0"/>
    </xf>
    <xf numFmtId="0" fontId="14" fillId="0" borderId="0" xfId="0" applyFont="1" applyAlignment="1">
      <alignment horizontal="center"/>
    </xf>
    <xf numFmtId="14" fontId="27" fillId="11" borderId="0" xfId="0" applyNumberFormat="1" applyFont="1" applyFill="1" applyAlignment="1" applyProtection="1">
      <alignment horizontal="left" vertical="center"/>
      <protection locked="0"/>
    </xf>
    <xf numFmtId="0" fontId="0" fillId="0" borderId="0" xfId="0" applyAlignment="1">
      <alignment horizontal="center"/>
    </xf>
    <xf numFmtId="0" fontId="29" fillId="9" borderId="5" xfId="0" applyFont="1" applyFill="1" applyBorder="1" applyAlignment="1" applyProtection="1">
      <alignment horizontal="left" vertical="center"/>
      <protection locked="0"/>
    </xf>
    <xf numFmtId="0" fontId="29" fillId="9" borderId="7" xfId="0" applyFont="1" applyFill="1" applyBorder="1" applyAlignment="1" applyProtection="1">
      <alignment horizontal="left" vertical="center"/>
      <protection locked="0"/>
    </xf>
    <xf numFmtId="0" fontId="29" fillId="9" borderId="0" xfId="0" applyFont="1" applyFill="1" applyAlignment="1" applyProtection="1">
      <alignment horizontal="left" vertical="center"/>
      <protection locked="0"/>
    </xf>
    <xf numFmtId="0" fontId="29" fillId="9" borderId="9" xfId="0" applyFont="1" applyFill="1" applyBorder="1" applyAlignment="1" applyProtection="1">
      <alignment horizontal="left" vertical="center"/>
      <protection locked="0"/>
    </xf>
    <xf numFmtId="0" fontId="29" fillId="9" borderId="11" xfId="0" applyFont="1" applyFill="1" applyBorder="1" applyAlignment="1" applyProtection="1">
      <alignment horizontal="left" vertical="center"/>
      <protection locked="0"/>
    </xf>
    <xf numFmtId="0" fontId="29" fillId="9" borderId="12" xfId="0" applyFont="1" applyFill="1" applyBorder="1" applyAlignment="1" applyProtection="1">
      <alignment horizontal="left" vertical="center"/>
      <protection locked="0"/>
    </xf>
    <xf numFmtId="0" fontId="21" fillId="0" borderId="4" xfId="0" applyFont="1" applyBorder="1" applyAlignment="1">
      <alignment horizontal="center"/>
    </xf>
    <xf numFmtId="0" fontId="21" fillId="10" borderId="11" xfId="0" applyFont="1" applyFill="1" applyBorder="1" applyAlignment="1">
      <alignment horizontal="center"/>
    </xf>
    <xf numFmtId="0" fontId="14" fillId="10" borderId="6" xfId="0" applyFont="1" applyFill="1" applyBorder="1" applyAlignment="1">
      <alignment horizontal="left" vertical="center" wrapText="1"/>
    </xf>
    <xf numFmtId="0" fontId="25" fillId="10" borderId="5" xfId="0" applyFont="1" applyFill="1" applyBorder="1" applyAlignment="1">
      <alignment horizontal="left" vertical="center" wrapText="1"/>
    </xf>
    <xf numFmtId="0" fontId="25" fillId="10" borderId="8" xfId="0" applyFont="1" applyFill="1" applyBorder="1" applyAlignment="1">
      <alignment horizontal="left" vertical="center" wrapText="1"/>
    </xf>
    <xf numFmtId="0" fontId="25" fillId="10" borderId="0" xfId="0" applyFont="1" applyFill="1" applyAlignment="1">
      <alignment horizontal="left" vertical="center" wrapText="1"/>
    </xf>
    <xf numFmtId="0" fontId="25" fillId="10" borderId="10" xfId="0" applyFont="1" applyFill="1" applyBorder="1" applyAlignment="1">
      <alignment horizontal="left" vertical="center" wrapText="1"/>
    </xf>
    <xf numFmtId="0" fontId="25" fillId="10" borderId="11" xfId="0" applyFont="1" applyFill="1" applyBorder="1" applyAlignment="1">
      <alignment horizontal="left" vertical="center" wrapText="1"/>
    </xf>
    <xf numFmtId="0" fontId="21" fillId="0" borderId="5" xfId="0" applyFont="1" applyBorder="1" applyAlignment="1">
      <alignment horizontal="center"/>
    </xf>
    <xf numFmtId="0" fontId="14" fillId="3" borderId="0" xfId="0" applyFont="1" applyFill="1" applyAlignment="1">
      <alignment horizontal="left" vertical="center"/>
    </xf>
    <xf numFmtId="0" fontId="29" fillId="9" borderId="5" xfId="0" applyFont="1" applyFill="1" applyBorder="1" applyAlignment="1" applyProtection="1">
      <alignment vertical="center" wrapText="1"/>
      <protection locked="0"/>
    </xf>
    <xf numFmtId="0" fontId="29" fillId="9" borderId="5" xfId="0" applyFont="1" applyFill="1" applyBorder="1" applyAlignment="1" applyProtection="1">
      <alignment vertical="center"/>
      <protection locked="0"/>
    </xf>
    <xf numFmtId="0" fontId="29" fillId="9" borderId="7" xfId="0" applyFont="1" applyFill="1" applyBorder="1" applyAlignment="1" applyProtection="1">
      <alignment vertical="center"/>
      <protection locked="0"/>
    </xf>
    <xf numFmtId="0" fontId="29" fillId="9" borderId="0" xfId="0" applyFont="1" applyFill="1" applyAlignment="1" applyProtection="1">
      <alignment vertical="center"/>
      <protection locked="0"/>
    </xf>
    <xf numFmtId="0" fontId="29" fillId="9" borderId="9" xfId="0" applyFont="1" applyFill="1" applyBorder="1" applyAlignment="1" applyProtection="1">
      <alignment vertical="center"/>
      <protection locked="0"/>
    </xf>
    <xf numFmtId="0" fontId="29" fillId="9" borderId="11" xfId="0" applyFont="1" applyFill="1" applyBorder="1" applyAlignment="1" applyProtection="1">
      <alignment vertical="center"/>
      <protection locked="0"/>
    </xf>
    <xf numFmtId="0" fontId="29" fillId="9" borderId="12" xfId="0" applyFont="1" applyFill="1" applyBorder="1" applyAlignment="1" applyProtection="1">
      <alignment vertical="center"/>
      <protection locked="0"/>
    </xf>
    <xf numFmtId="0" fontId="14" fillId="10" borderId="2" xfId="0" applyFont="1" applyFill="1" applyBorder="1" applyAlignment="1">
      <alignment horizontal="left" vertical="center" wrapText="1"/>
    </xf>
    <xf numFmtId="0" fontId="25" fillId="10" borderId="4"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1" fillId="10" borderId="5" xfId="0" applyFont="1" applyFill="1" applyBorder="1" applyAlignment="1">
      <alignment horizontal="center"/>
    </xf>
    <xf numFmtId="0" fontId="29" fillId="9" borderId="5" xfId="0" applyFont="1" applyFill="1" applyBorder="1" applyAlignment="1" applyProtection="1">
      <alignment horizontal="left" vertical="center" wrapText="1"/>
      <protection locked="0"/>
    </xf>
    <xf numFmtId="0" fontId="14" fillId="0" borderId="6"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7" fillId="0" borderId="4" xfId="0" applyFont="1" applyBorder="1" applyAlignment="1">
      <alignment horizontal="left" vertical="center"/>
    </xf>
    <xf numFmtId="0" fontId="17" fillId="0" borderId="6" xfId="0"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0" fillId="0" borderId="11" xfId="0" applyBorder="1" applyAlignment="1">
      <alignment horizontal="center"/>
    </xf>
    <xf numFmtId="0" fontId="14" fillId="10" borderId="0" xfId="0" applyFont="1" applyFill="1" applyAlignment="1">
      <alignment horizontal="left"/>
    </xf>
    <xf numFmtId="0" fontId="29" fillId="9" borderId="0" xfId="0" applyFont="1" applyFill="1" applyAlignment="1" applyProtection="1">
      <alignment horizontal="left" vertical="top" wrapText="1"/>
      <protection locked="0"/>
    </xf>
    <xf numFmtId="0" fontId="29" fillId="9" borderId="0" xfId="0" applyFont="1" applyFill="1" applyAlignment="1" applyProtection="1">
      <alignment horizontal="left" vertical="top"/>
      <protection locked="0"/>
    </xf>
    <xf numFmtId="0" fontId="14" fillId="0" borderId="9" xfId="0" applyFont="1" applyBorder="1" applyAlignment="1">
      <alignment horizontal="left" vertic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19" fillId="10" borderId="5" xfId="0" applyFont="1" applyFill="1" applyBorder="1" applyAlignment="1">
      <alignment horizontal="center" vertical="center"/>
    </xf>
    <xf numFmtId="0" fontId="19" fillId="10" borderId="0" xfId="0" applyFont="1" applyFill="1" applyAlignment="1">
      <alignment horizontal="center" vertical="center"/>
    </xf>
    <xf numFmtId="0" fontId="19" fillId="10" borderId="11" xfId="0" applyFont="1" applyFill="1" applyBorder="1" applyAlignment="1">
      <alignment horizontal="center" vertical="center"/>
    </xf>
    <xf numFmtId="0" fontId="28" fillId="9" borderId="0" xfId="0" applyFont="1" applyFill="1" applyAlignment="1" applyProtection="1">
      <alignment horizontal="left" vertical="center"/>
      <protection locked="0"/>
    </xf>
    <xf numFmtId="0" fontId="28" fillId="9" borderId="9" xfId="0" applyFont="1" applyFill="1" applyBorder="1" applyAlignment="1" applyProtection="1">
      <alignment horizontal="left" vertical="center"/>
      <protection locked="0"/>
    </xf>
    <xf numFmtId="0" fontId="28" fillId="9" borderId="11" xfId="0" applyFont="1" applyFill="1" applyBorder="1" applyAlignment="1" applyProtection="1">
      <alignment horizontal="left" vertical="center"/>
      <protection locked="0"/>
    </xf>
    <xf numFmtId="0" fontId="28" fillId="9" borderId="12" xfId="0" applyFont="1" applyFill="1" applyBorder="1" applyAlignment="1" applyProtection="1">
      <alignment horizontal="left" vertical="center"/>
      <protection locked="0"/>
    </xf>
    <xf numFmtId="0" fontId="21" fillId="0" borderId="11" xfId="0" applyFont="1" applyBorder="1" applyAlignment="1">
      <alignment horizontal="center"/>
    </xf>
    <xf numFmtId="0" fontId="0" fillId="10" borderId="5" xfId="0" applyFill="1" applyBorder="1" applyAlignment="1">
      <alignment horizontal="center"/>
    </xf>
    <xf numFmtId="0" fontId="14" fillId="10" borderId="0" xfId="0" applyFont="1" applyFill="1" applyAlignment="1">
      <alignment horizontal="left" vertical="center" wrapText="1"/>
    </xf>
    <xf numFmtId="0" fontId="14" fillId="0" borderId="0" xfId="0" applyFont="1" applyAlignment="1">
      <alignment horizontal="left" vertical="center" wrapText="1"/>
    </xf>
    <xf numFmtId="0" fontId="23" fillId="10" borderId="0" xfId="0" applyFont="1" applyFill="1" applyAlignment="1">
      <alignment horizontal="left" vertical="center"/>
    </xf>
    <xf numFmtId="0" fontId="15" fillId="0" borderId="0" xfId="0" applyFont="1" applyAlignment="1">
      <alignment horizontal="left" vertical="center"/>
    </xf>
    <xf numFmtId="0" fontId="0" fillId="0" borderId="8" xfId="0" applyBorder="1" applyAlignment="1">
      <alignment horizontal="left"/>
    </xf>
    <xf numFmtId="0" fontId="0" fillId="0" borderId="0" xfId="0" applyAlignment="1">
      <alignment horizontal="left"/>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27" fillId="4" borderId="0" xfId="0" applyFont="1" applyFill="1" applyAlignment="1">
      <alignment horizontal="left" vertical="center"/>
    </xf>
    <xf numFmtId="0" fontId="15" fillId="0" borderId="0" xfId="0" applyFont="1" applyAlignment="1">
      <alignment vertical="center"/>
    </xf>
    <xf numFmtId="0" fontId="15" fillId="0" borderId="9" xfId="0" applyFont="1" applyBorder="1" applyAlignment="1">
      <alignment vertical="center"/>
    </xf>
    <xf numFmtId="0" fontId="21" fillId="10" borderId="0" xfId="0" applyFont="1" applyFill="1" applyAlignment="1">
      <alignment horizontal="left" vertical="center"/>
    </xf>
    <xf numFmtId="0" fontId="0" fillId="0" borderId="0" xfId="0" applyAlignment="1">
      <alignment horizontal="left" vertical="center"/>
    </xf>
    <xf numFmtId="0" fontId="22" fillId="10" borderId="0" xfId="0" applyFont="1" applyFill="1" applyAlignment="1">
      <alignment horizontal="left"/>
    </xf>
    <xf numFmtId="0" fontId="27" fillId="11" borderId="0" xfId="0" applyFont="1" applyFill="1" applyAlignment="1" applyProtection="1">
      <alignment horizontal="left" vertical="top" wrapText="1"/>
      <protection locked="0"/>
    </xf>
    <xf numFmtId="0" fontId="15" fillId="10" borderId="0" xfId="0" applyFont="1" applyFill="1" applyAlignment="1">
      <alignment horizontal="left" vertical="center" wrapText="1"/>
    </xf>
    <xf numFmtId="0" fontId="21" fillId="4" borderId="0" xfId="0" applyFont="1" applyFill="1" applyAlignment="1">
      <alignment horizontal="left" vertical="center"/>
    </xf>
    <xf numFmtId="0" fontId="14" fillId="12" borderId="0" xfId="0" applyFont="1" applyFill="1" applyAlignment="1" applyProtection="1">
      <alignment horizontal="center" vertical="center"/>
      <protection locked="0"/>
    </xf>
    <xf numFmtId="0" fontId="17" fillId="0" borderId="0" xfId="0" applyFont="1" applyAlignment="1">
      <alignment horizontal="right" vertical="center"/>
    </xf>
    <xf numFmtId="0" fontId="27" fillId="9" borderId="2" xfId="0" applyFont="1" applyFill="1" applyBorder="1" applyAlignment="1" applyProtection="1">
      <alignment horizontal="left" vertical="top" wrapText="1"/>
      <protection locked="0"/>
    </xf>
    <xf numFmtId="0" fontId="27" fillId="9" borderId="4" xfId="0" applyFont="1" applyFill="1" applyBorder="1" applyAlignment="1" applyProtection="1">
      <alignment horizontal="left" vertical="top" wrapText="1"/>
      <protection locked="0"/>
    </xf>
    <xf numFmtId="0" fontId="27" fillId="9" borderId="3" xfId="0" applyFont="1" applyFill="1" applyBorder="1" applyAlignment="1" applyProtection="1">
      <alignment horizontal="left" vertical="top" wrapText="1"/>
      <protection locked="0"/>
    </xf>
    <xf numFmtId="0" fontId="8" fillId="10" borderId="11" xfId="0" applyFont="1" applyFill="1" applyBorder="1" applyAlignment="1">
      <alignment horizontal="center" vertical="center"/>
    </xf>
    <xf numFmtId="0" fontId="15" fillId="0" borderId="2" xfId="0" applyFont="1" applyBorder="1" applyAlignment="1">
      <alignment horizontal="left" vertical="center" wrapText="1"/>
    </xf>
    <xf numFmtId="0" fontId="15" fillId="0" borderId="4" xfId="0" applyFont="1" applyBorder="1" applyAlignment="1">
      <alignment horizontal="left" vertical="center"/>
    </xf>
    <xf numFmtId="0" fontId="8" fillId="0" borderId="3" xfId="0" applyFont="1" applyBorder="1" applyAlignment="1">
      <alignment horizontal="left" vertical="center" wrapText="1"/>
    </xf>
    <xf numFmtId="0" fontId="15" fillId="0" borderId="2" xfId="0" applyFont="1" applyBorder="1" applyAlignment="1">
      <alignment horizontal="left"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4" fillId="0" borderId="1" xfId="0" applyFont="1" applyBorder="1" applyAlignment="1">
      <alignment horizontal="center" vertical="center"/>
    </xf>
    <xf numFmtId="0" fontId="8" fillId="10" borderId="5" xfId="0" applyFont="1" applyFill="1" applyBorder="1" applyAlignment="1">
      <alignment horizontal="center"/>
    </xf>
    <xf numFmtId="0" fontId="8" fillId="0" borderId="3" xfId="0" applyFont="1" applyBorder="1" applyAlignment="1">
      <alignment horizontal="left" vertical="center"/>
    </xf>
    <xf numFmtId="0" fontId="27" fillId="9" borderId="4" xfId="0" applyFont="1" applyFill="1" applyBorder="1" applyAlignment="1" applyProtection="1">
      <alignment horizontal="left" vertical="center" wrapText="1"/>
      <protection locked="0"/>
    </xf>
    <xf numFmtId="0" fontId="27" fillId="9" borderId="3" xfId="0" applyFont="1" applyFill="1" applyBorder="1" applyAlignment="1" applyProtection="1">
      <alignment horizontal="left" vertical="center" wrapText="1"/>
      <protection locked="0"/>
    </xf>
    <xf numFmtId="0" fontId="27" fillId="9" borderId="8" xfId="0" applyFont="1" applyFill="1" applyBorder="1" applyAlignment="1" applyProtection="1">
      <alignment horizontal="left" vertical="top" wrapText="1"/>
      <protection locked="0"/>
    </xf>
    <xf numFmtId="0" fontId="27" fillId="9" borderId="9" xfId="0" applyFont="1" applyFill="1" applyBorder="1" applyAlignment="1" applyProtection="1">
      <alignment horizontal="left" vertical="top" wrapText="1"/>
      <protection locked="0"/>
    </xf>
    <xf numFmtId="0" fontId="27" fillId="9" borderId="10" xfId="0" applyFont="1" applyFill="1" applyBorder="1" applyAlignment="1" applyProtection="1">
      <alignment horizontal="left" vertical="top" wrapText="1"/>
      <protection locked="0"/>
    </xf>
    <xf numFmtId="0" fontId="27" fillId="9" borderId="11" xfId="0" applyFont="1" applyFill="1" applyBorder="1" applyAlignment="1" applyProtection="1">
      <alignment horizontal="left" vertical="top" wrapText="1"/>
      <protection locked="0"/>
    </xf>
    <xf numFmtId="0" fontId="27" fillId="9" borderId="12" xfId="0" applyFont="1" applyFill="1" applyBorder="1" applyAlignment="1" applyProtection="1">
      <alignment horizontal="left" vertical="top" wrapText="1"/>
      <protection locked="0"/>
    </xf>
    <xf numFmtId="0" fontId="0" fillId="10" borderId="4" xfId="0" applyFill="1" applyBorder="1" applyAlignment="1">
      <alignment horizontal="center"/>
    </xf>
    <xf numFmtId="0" fontId="14" fillId="0" borderId="1" xfId="0" applyFont="1" applyBorder="1" applyAlignment="1">
      <alignment horizontal="left" vertical="center"/>
    </xf>
    <xf numFmtId="0" fontId="0" fillId="10" borderId="11" xfId="0" applyFill="1" applyBorder="1" applyAlignment="1">
      <alignment horizontal="center"/>
    </xf>
    <xf numFmtId="0" fontId="0" fillId="8" borderId="0" xfId="0" applyFill="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7" fillId="9" borderId="2" xfId="0" applyFont="1" applyFill="1" applyBorder="1" applyAlignment="1" applyProtection="1">
      <alignment horizontal="left" vertical="center" wrapText="1"/>
      <protection locked="0"/>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8" fillId="10" borderId="11" xfId="0" applyFont="1" applyFill="1" applyBorder="1" applyAlignment="1">
      <alignment horizontal="left" vertical="center"/>
    </xf>
    <xf numFmtId="0" fontId="8" fillId="10" borderId="0" xfId="0" applyFont="1" applyFill="1" applyAlignment="1">
      <alignment horizontal="left" vertical="center"/>
    </xf>
    <xf numFmtId="0" fontId="17" fillId="9" borderId="4" xfId="0" applyFont="1" applyFill="1" applyBorder="1" applyAlignment="1" applyProtection="1">
      <alignment horizontal="left" vertical="center" wrapText="1"/>
      <protection locked="0"/>
    </xf>
    <xf numFmtId="0" fontId="17" fillId="9" borderId="3" xfId="0" applyFont="1" applyFill="1" applyBorder="1" applyAlignment="1" applyProtection="1">
      <alignment horizontal="left" vertical="center" wrapText="1"/>
      <protection locked="0"/>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14" fontId="15" fillId="3" borderId="4" xfId="0" applyNumberFormat="1" applyFont="1" applyFill="1" applyBorder="1" applyAlignment="1">
      <alignment horizontal="center" vertical="center"/>
    </xf>
    <xf numFmtId="14" fontId="15" fillId="3" borderId="3" xfId="0" applyNumberFormat="1" applyFont="1" applyFill="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20" fontId="15" fillId="3" borderId="4" xfId="0" applyNumberFormat="1" applyFont="1" applyFill="1" applyBorder="1" applyAlignment="1">
      <alignment horizontal="center" vertical="center"/>
    </xf>
    <xf numFmtId="20" fontId="15" fillId="3" borderId="3" xfId="0" applyNumberFormat="1" applyFont="1" applyFill="1" applyBorder="1" applyAlignment="1">
      <alignment horizontal="center" vertical="center"/>
    </xf>
    <xf numFmtId="0" fontId="8" fillId="10" borderId="4" xfId="0" applyFont="1" applyFill="1" applyBorder="1" applyAlignment="1">
      <alignment horizontal="center" vertical="center"/>
    </xf>
    <xf numFmtId="0" fontId="14" fillId="10" borderId="2" xfId="0" applyFont="1" applyFill="1" applyBorder="1" applyAlignment="1">
      <alignment horizontal="center" vertical="center"/>
    </xf>
    <xf numFmtId="0" fontId="14" fillId="10" borderId="4" xfId="0" applyFont="1" applyFill="1" applyBorder="1" applyAlignment="1">
      <alignment horizontal="center" vertical="center"/>
    </xf>
    <xf numFmtId="0" fontId="25" fillId="0" borderId="2" xfId="0" applyFont="1" applyBorder="1" applyAlignment="1">
      <alignment horizontal="left" vertical="center"/>
    </xf>
    <xf numFmtId="0" fontId="25" fillId="0" borderId="4" xfId="0" applyFont="1" applyBorder="1" applyAlignment="1">
      <alignment horizontal="left" vertical="center"/>
    </xf>
    <xf numFmtId="0" fontId="25" fillId="0" borderId="3" xfId="0" applyFont="1" applyBorder="1" applyAlignment="1">
      <alignment horizontal="left" vertical="center"/>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5" fillId="2" borderId="3" xfId="0" applyFont="1" applyFill="1" applyBorder="1" applyAlignment="1">
      <alignment horizontal="left" vertical="center" wrapText="1"/>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9" fillId="0" borderId="3" xfId="0" applyFont="1" applyBorder="1" applyAlignment="1">
      <alignment horizontal="left" vertical="center" wrapText="1"/>
    </xf>
    <xf numFmtId="0" fontId="30" fillId="0" borderId="2" xfId="0" quotePrefix="1" applyFont="1" applyBorder="1" applyAlignment="1">
      <alignment horizontal="left" vertical="center" wrapText="1"/>
    </xf>
    <xf numFmtId="0" fontId="30" fillId="0" borderId="4" xfId="0" quotePrefix="1" applyFont="1" applyBorder="1" applyAlignment="1">
      <alignment horizontal="left" vertical="center" wrapText="1"/>
    </xf>
    <xf numFmtId="0" fontId="30" fillId="0" borderId="3" xfId="0" quotePrefix="1" applyFont="1" applyBorder="1" applyAlignment="1">
      <alignment horizontal="left" vertical="center" wrapText="1"/>
    </xf>
    <xf numFmtId="0" fontId="8" fillId="10" borderId="0" xfId="0" applyFont="1" applyFill="1" applyAlignment="1">
      <alignment horizontal="center"/>
    </xf>
    <xf numFmtId="0" fontId="17" fillId="10" borderId="0" xfId="0" applyFont="1" applyFill="1" applyAlignment="1">
      <alignment horizontal="center" vertical="center" wrapText="1"/>
    </xf>
    <xf numFmtId="0" fontId="17" fillId="0" borderId="0" xfId="0" applyFont="1" applyAlignment="1">
      <alignment horizontal="center" vertical="center" wrapText="1"/>
    </xf>
    <xf numFmtId="20" fontId="15" fillId="10" borderId="0" xfId="0" applyNumberFormat="1" applyFont="1" applyFill="1" applyAlignment="1">
      <alignment horizontal="left" vertical="center"/>
    </xf>
    <xf numFmtId="0" fontId="14" fillId="10" borderId="0" xfId="0" applyFont="1" applyFill="1" applyAlignment="1">
      <alignment horizontal="left" vertical="center" wrapText="1" indent="1"/>
    </xf>
    <xf numFmtId="0" fontId="14" fillId="10" borderId="0" xfId="0" applyFont="1" applyFill="1" applyAlignment="1">
      <alignment horizontal="center" vertical="center"/>
    </xf>
    <xf numFmtId="0" fontId="16" fillId="5" borderId="0" xfId="0" applyFont="1" applyFill="1" applyAlignment="1">
      <alignment horizontal="right" vertical="center"/>
    </xf>
    <xf numFmtId="0" fontId="14" fillId="0" borderId="0" xfId="0" applyFont="1" applyAlignment="1">
      <alignment horizontal="left" vertical="center" wrapText="1" indent="1"/>
    </xf>
    <xf numFmtId="0" fontId="15" fillId="10" borderId="0" xfId="0" applyFont="1" applyFill="1" applyAlignment="1">
      <alignment horizontal="center"/>
    </xf>
    <xf numFmtId="0" fontId="18" fillId="0" borderId="0" xfId="0" applyFont="1" applyAlignment="1">
      <alignment horizontal="left" vertical="center"/>
    </xf>
  </cellXfs>
  <cellStyles count="854">
    <cellStyle name="Besuchter Hyperlink" xfId="813" builtinId="9" hidden="1"/>
    <cellStyle name="Besuchter Hyperlink" xfId="845" builtinId="9" hidden="1"/>
    <cellStyle name="Besuchter Hyperlink" xfId="823" builtinId="9" hidden="1"/>
    <cellStyle name="Besuchter Hyperlink" xfId="791" builtinId="9" hidden="1"/>
    <cellStyle name="Besuchter Hyperlink" xfId="759" builtinId="9" hidden="1"/>
    <cellStyle name="Besuchter Hyperlink" xfId="727" builtinId="9" hidden="1"/>
    <cellStyle name="Besuchter Hyperlink" xfId="695" builtinId="9" hidden="1"/>
    <cellStyle name="Besuchter Hyperlink" xfId="663" builtinId="9" hidden="1"/>
    <cellStyle name="Besuchter Hyperlink" xfId="631" builtinId="9" hidden="1"/>
    <cellStyle name="Besuchter Hyperlink" xfId="599" builtinId="9" hidden="1"/>
    <cellStyle name="Besuchter Hyperlink" xfId="567" builtinId="9" hidden="1"/>
    <cellStyle name="Besuchter Hyperlink" xfId="535" builtinId="9" hidden="1"/>
    <cellStyle name="Besuchter Hyperlink" xfId="503" builtinId="9" hidden="1"/>
    <cellStyle name="Besuchter Hyperlink" xfId="471" builtinId="9" hidden="1"/>
    <cellStyle name="Besuchter Hyperlink" xfId="439" builtinId="9" hidden="1"/>
    <cellStyle name="Besuchter Hyperlink" xfId="407" builtinId="9" hidden="1"/>
    <cellStyle name="Besuchter Hyperlink" xfId="375" builtinId="9" hidden="1"/>
    <cellStyle name="Besuchter Hyperlink" xfId="342" builtinId="9" hidden="1"/>
    <cellStyle name="Besuchter Hyperlink" xfId="310" builtinId="9" hidden="1"/>
    <cellStyle name="Besuchter Hyperlink" xfId="278" builtinId="9" hidden="1"/>
    <cellStyle name="Besuchter Hyperlink" xfId="246" builtinId="9" hidden="1"/>
    <cellStyle name="Besuchter Hyperlink" xfId="214" builtinId="9" hidden="1"/>
    <cellStyle name="Besuchter Hyperlink" xfId="182" builtinId="9" hidden="1"/>
    <cellStyle name="Besuchter Hyperlink" xfId="150" builtinId="9" hidden="1"/>
    <cellStyle name="Besuchter Hyperlink" xfId="118" builtinId="9" hidden="1"/>
    <cellStyle name="Besuchter Hyperlink" xfId="86" builtinId="9" hidden="1"/>
    <cellStyle name="Besuchter Hyperlink" xfId="54" builtinId="9" hidden="1"/>
    <cellStyle name="Besuchter Hyperlink" xfId="38" builtinId="9" hidden="1"/>
    <cellStyle name="Besuchter Hyperlink" xfId="34" builtinId="9" hidden="1"/>
    <cellStyle name="Besuchter Hyperlink" xfId="4" builtinId="9" hidden="1"/>
    <cellStyle name="Besuchter Hyperlink" xfId="14" builtinId="9" hidden="1"/>
    <cellStyle name="Besuchter Hyperlink" xfId="52" builtinId="9" hidden="1"/>
    <cellStyle name="Besuchter Hyperlink" xfId="30" builtinId="9" hidden="1"/>
    <cellStyle name="Besuchter Hyperlink" xfId="66" builtinId="9" hidden="1"/>
    <cellStyle name="Besuchter Hyperlink" xfId="98" builtinId="9" hidden="1"/>
    <cellStyle name="Besuchter Hyperlink" xfId="130" builtinId="9" hidden="1"/>
    <cellStyle name="Besuchter Hyperlink" xfId="162" builtinId="9" hidden="1"/>
    <cellStyle name="Besuchter Hyperlink" xfId="194" builtinId="9" hidden="1"/>
    <cellStyle name="Besuchter Hyperlink" xfId="226" builtinId="9" hidden="1"/>
    <cellStyle name="Besuchter Hyperlink" xfId="258" builtinId="9" hidden="1"/>
    <cellStyle name="Besuchter Hyperlink" xfId="290" builtinId="9" hidden="1"/>
    <cellStyle name="Besuchter Hyperlink" xfId="322" builtinId="9" hidden="1"/>
    <cellStyle name="Besuchter Hyperlink" xfId="354" builtinId="9" hidden="1"/>
    <cellStyle name="Besuchter Hyperlink" xfId="387" builtinId="9" hidden="1"/>
    <cellStyle name="Besuchter Hyperlink" xfId="419" builtinId="9" hidden="1"/>
    <cellStyle name="Besuchter Hyperlink" xfId="451" builtinId="9" hidden="1"/>
    <cellStyle name="Besuchter Hyperlink" xfId="483" builtinId="9" hidden="1"/>
    <cellStyle name="Besuchter Hyperlink" xfId="515" builtinId="9" hidden="1"/>
    <cellStyle name="Besuchter Hyperlink" xfId="547" builtinId="9" hidden="1"/>
    <cellStyle name="Besuchter Hyperlink" xfId="579" builtinId="9" hidden="1"/>
    <cellStyle name="Besuchter Hyperlink" xfId="611" builtinId="9" hidden="1"/>
    <cellStyle name="Besuchter Hyperlink" xfId="643" builtinId="9" hidden="1"/>
    <cellStyle name="Besuchter Hyperlink" xfId="675" builtinId="9" hidden="1"/>
    <cellStyle name="Besuchter Hyperlink" xfId="707" builtinId="9" hidden="1"/>
    <cellStyle name="Besuchter Hyperlink" xfId="739" builtinId="9" hidden="1"/>
    <cellStyle name="Besuchter Hyperlink" xfId="771" builtinId="9" hidden="1"/>
    <cellStyle name="Besuchter Hyperlink" xfId="803" builtinId="9" hidden="1"/>
    <cellStyle name="Besuchter Hyperlink" xfId="835" builtinId="9" hidden="1"/>
    <cellStyle name="Besuchter Hyperlink" xfId="833" builtinId="9" hidden="1"/>
    <cellStyle name="Besuchter Hyperlink" xfId="801" builtinId="9" hidden="1"/>
    <cellStyle name="Besuchter Hyperlink" xfId="769" builtinId="9" hidden="1"/>
    <cellStyle name="Besuchter Hyperlink" xfId="737" builtinId="9" hidden="1"/>
    <cellStyle name="Besuchter Hyperlink" xfId="705" builtinId="9" hidden="1"/>
    <cellStyle name="Besuchter Hyperlink" xfId="673" builtinId="9" hidden="1"/>
    <cellStyle name="Besuchter Hyperlink" xfId="641" builtinId="9" hidden="1"/>
    <cellStyle name="Besuchter Hyperlink" xfId="609" builtinId="9" hidden="1"/>
    <cellStyle name="Besuchter Hyperlink" xfId="577" builtinId="9" hidden="1"/>
    <cellStyle name="Besuchter Hyperlink" xfId="545" builtinId="9" hidden="1"/>
    <cellStyle name="Besuchter Hyperlink" xfId="513" builtinId="9" hidden="1"/>
    <cellStyle name="Besuchter Hyperlink" xfId="481" builtinId="9" hidden="1"/>
    <cellStyle name="Besuchter Hyperlink" xfId="449" builtinId="9" hidden="1"/>
    <cellStyle name="Besuchter Hyperlink" xfId="417" builtinId="9" hidden="1"/>
    <cellStyle name="Besuchter Hyperlink" xfId="385" builtinId="9" hidden="1"/>
    <cellStyle name="Besuchter Hyperlink" xfId="352" builtinId="9" hidden="1"/>
    <cellStyle name="Besuchter Hyperlink" xfId="320" builtinId="9" hidden="1"/>
    <cellStyle name="Besuchter Hyperlink" xfId="288" builtinId="9" hidden="1"/>
    <cellStyle name="Besuchter Hyperlink" xfId="256" builtinId="9" hidden="1"/>
    <cellStyle name="Besuchter Hyperlink" xfId="224" builtinId="9" hidden="1"/>
    <cellStyle name="Besuchter Hyperlink" xfId="192" builtinId="9" hidden="1"/>
    <cellStyle name="Besuchter Hyperlink" xfId="160" builtinId="9" hidden="1"/>
    <cellStyle name="Besuchter Hyperlink" xfId="108" builtinId="9" hidden="1"/>
    <cellStyle name="Besuchter Hyperlink" xfId="128" builtinId="9" hidden="1"/>
    <cellStyle name="Besuchter Hyperlink" xfId="148" builtinId="9" hidden="1"/>
    <cellStyle name="Besuchter Hyperlink" xfId="120" builtinId="9" hidden="1"/>
    <cellStyle name="Besuchter Hyperlink" xfId="76" builtinId="9" hidden="1"/>
    <cellStyle name="Besuchter Hyperlink" xfId="60" builtinId="9" hidden="1"/>
    <cellStyle name="Besuchter Hyperlink" xfId="64" builtinId="9" hidden="1"/>
    <cellStyle name="Besuchter Hyperlink" xfId="80" builtinId="9" hidden="1"/>
    <cellStyle name="Besuchter Hyperlink" xfId="104" builtinId="9" hidden="1"/>
    <cellStyle name="Besuchter Hyperlink" xfId="156" builtinId="9" hidden="1"/>
    <cellStyle name="Besuchter Hyperlink" xfId="132" builtinId="9" hidden="1"/>
    <cellStyle name="Besuchter Hyperlink" xfId="112" builtinId="9" hidden="1"/>
    <cellStyle name="Besuchter Hyperlink" xfId="92" builtinId="9" hidden="1"/>
    <cellStyle name="Besuchter Hyperlink" xfId="184" builtinId="9" hidden="1"/>
    <cellStyle name="Besuchter Hyperlink" xfId="216" builtinId="9" hidden="1"/>
    <cellStyle name="Besuchter Hyperlink" xfId="248" builtinId="9" hidden="1"/>
    <cellStyle name="Besuchter Hyperlink" xfId="280" builtinId="9" hidden="1"/>
    <cellStyle name="Besuchter Hyperlink" xfId="312" builtinId="9" hidden="1"/>
    <cellStyle name="Besuchter Hyperlink" xfId="344" builtinId="9" hidden="1"/>
    <cellStyle name="Besuchter Hyperlink" xfId="377" builtinId="9" hidden="1"/>
    <cellStyle name="Besuchter Hyperlink" xfId="409" builtinId="9" hidden="1"/>
    <cellStyle name="Besuchter Hyperlink" xfId="441" builtinId="9" hidden="1"/>
    <cellStyle name="Besuchter Hyperlink" xfId="473" builtinId="9" hidden="1"/>
    <cellStyle name="Besuchter Hyperlink" xfId="505" builtinId="9" hidden="1"/>
    <cellStyle name="Besuchter Hyperlink" xfId="537" builtinId="9" hidden="1"/>
    <cellStyle name="Besuchter Hyperlink" xfId="569" builtinId="9" hidden="1"/>
    <cellStyle name="Besuchter Hyperlink" xfId="601" builtinId="9" hidden="1"/>
    <cellStyle name="Besuchter Hyperlink" xfId="633" builtinId="9" hidden="1"/>
    <cellStyle name="Besuchter Hyperlink" xfId="665" builtinId="9" hidden="1"/>
    <cellStyle name="Besuchter Hyperlink" xfId="697" builtinId="9" hidden="1"/>
    <cellStyle name="Besuchter Hyperlink" xfId="729" builtinId="9" hidden="1"/>
    <cellStyle name="Besuchter Hyperlink" xfId="761" builtinId="9" hidden="1"/>
    <cellStyle name="Besuchter Hyperlink" xfId="793" builtinId="9" hidden="1"/>
    <cellStyle name="Besuchter Hyperlink" xfId="825" builtinId="9" hidden="1"/>
    <cellStyle name="Besuchter Hyperlink" xfId="843" builtinId="9" hidden="1"/>
    <cellStyle name="Besuchter Hyperlink" xfId="811" builtinId="9" hidden="1"/>
    <cellStyle name="Besuchter Hyperlink" xfId="779" builtinId="9" hidden="1"/>
    <cellStyle name="Besuchter Hyperlink" xfId="747" builtinId="9" hidden="1"/>
    <cellStyle name="Besuchter Hyperlink" xfId="715" builtinId="9" hidden="1"/>
    <cellStyle name="Besuchter Hyperlink" xfId="683" builtinId="9" hidden="1"/>
    <cellStyle name="Besuchter Hyperlink" xfId="651" builtinId="9" hidden="1"/>
    <cellStyle name="Besuchter Hyperlink" xfId="619" builtinId="9" hidden="1"/>
    <cellStyle name="Besuchter Hyperlink" xfId="587" builtinId="9" hidden="1"/>
    <cellStyle name="Besuchter Hyperlink" xfId="555" builtinId="9" hidden="1"/>
    <cellStyle name="Besuchter Hyperlink" xfId="523" builtinId="9" hidden="1"/>
    <cellStyle name="Besuchter Hyperlink" xfId="491" builtinId="9" hidden="1"/>
    <cellStyle name="Besuchter Hyperlink" xfId="459" builtinId="9" hidden="1"/>
    <cellStyle name="Besuchter Hyperlink" xfId="427" builtinId="9" hidden="1"/>
    <cellStyle name="Besuchter Hyperlink" xfId="395" builtinId="9" hidden="1"/>
    <cellStyle name="Besuchter Hyperlink" xfId="362" builtinId="9" hidden="1"/>
    <cellStyle name="Besuchter Hyperlink" xfId="330" builtinId="9" hidden="1"/>
    <cellStyle name="Besuchter Hyperlink" xfId="298" builtinId="9" hidden="1"/>
    <cellStyle name="Besuchter Hyperlink" xfId="266" builtinId="9" hidden="1"/>
    <cellStyle name="Besuchter Hyperlink" xfId="234" builtinId="9" hidden="1"/>
    <cellStyle name="Besuchter Hyperlink" xfId="202" builtinId="9" hidden="1"/>
    <cellStyle name="Besuchter Hyperlink" xfId="170" builtinId="9" hidden="1"/>
    <cellStyle name="Besuchter Hyperlink" xfId="138" builtinId="9" hidden="1"/>
    <cellStyle name="Besuchter Hyperlink" xfId="106" builtinId="9" hidden="1"/>
    <cellStyle name="Besuchter Hyperlink" xfId="74" builtinId="9" hidden="1"/>
    <cellStyle name="Besuchter Hyperlink" xfId="24" builtinId="9" hidden="1"/>
    <cellStyle name="Besuchter Hyperlink" xfId="46" builtinId="9" hidden="1"/>
    <cellStyle name="Besuchter Hyperlink" xfId="8" builtinId="9" hidden="1"/>
    <cellStyle name="Besuchter Hyperlink" xfId="2" builtinId="9" hidden="1"/>
    <cellStyle name="Besuchter Hyperlink" xfId="18" builtinId="9" hidden="1"/>
    <cellStyle name="Besuchter Hyperlink" xfId="44" builtinId="9" hidden="1"/>
    <cellStyle name="Besuchter Hyperlink" xfId="22" builtinId="9" hidden="1"/>
    <cellStyle name="Besuchter Hyperlink" xfId="78" builtinId="9" hidden="1"/>
    <cellStyle name="Besuchter Hyperlink" xfId="110" builtinId="9" hidden="1"/>
    <cellStyle name="Besuchter Hyperlink" xfId="142" builtinId="9" hidden="1"/>
    <cellStyle name="Besuchter Hyperlink" xfId="174" builtinId="9" hidden="1"/>
    <cellStyle name="Besuchter Hyperlink" xfId="206" builtinId="9" hidden="1"/>
    <cellStyle name="Besuchter Hyperlink" xfId="238" builtinId="9" hidden="1"/>
    <cellStyle name="Besuchter Hyperlink" xfId="270" builtinId="9" hidden="1"/>
    <cellStyle name="Besuchter Hyperlink" xfId="302" builtinId="9" hidden="1"/>
    <cellStyle name="Besuchter Hyperlink" xfId="334" builtinId="9" hidden="1"/>
    <cellStyle name="Besuchter Hyperlink" xfId="367" builtinId="9" hidden="1"/>
    <cellStyle name="Besuchter Hyperlink" xfId="399" builtinId="9" hidden="1"/>
    <cellStyle name="Besuchter Hyperlink" xfId="431" builtinId="9" hidden="1"/>
    <cellStyle name="Besuchter Hyperlink" xfId="463" builtinId="9" hidden="1"/>
    <cellStyle name="Besuchter Hyperlink" xfId="495" builtinId="9" hidden="1"/>
    <cellStyle name="Besuchter Hyperlink" xfId="527" builtinId="9" hidden="1"/>
    <cellStyle name="Besuchter Hyperlink" xfId="559" builtinId="9" hidden="1"/>
    <cellStyle name="Besuchter Hyperlink" xfId="591" builtinId="9" hidden="1"/>
    <cellStyle name="Besuchter Hyperlink" xfId="623" builtinId="9" hidden="1"/>
    <cellStyle name="Besuchter Hyperlink" xfId="655" builtinId="9" hidden="1"/>
    <cellStyle name="Besuchter Hyperlink" xfId="687" builtinId="9" hidden="1"/>
    <cellStyle name="Besuchter Hyperlink" xfId="719" builtinId="9" hidden="1"/>
    <cellStyle name="Besuchter Hyperlink" xfId="751" builtinId="9" hidden="1"/>
    <cellStyle name="Besuchter Hyperlink" xfId="783" builtinId="9" hidden="1"/>
    <cellStyle name="Besuchter Hyperlink" xfId="815" builtinId="9" hidden="1"/>
    <cellStyle name="Besuchter Hyperlink" xfId="847" builtinId="9" hidden="1"/>
    <cellStyle name="Besuchter Hyperlink" xfId="821" builtinId="9" hidden="1"/>
    <cellStyle name="Besuchter Hyperlink" xfId="789" builtinId="9" hidden="1"/>
    <cellStyle name="Besuchter Hyperlink" xfId="757" builtinId="9" hidden="1"/>
    <cellStyle name="Besuchter Hyperlink" xfId="725" builtinId="9" hidden="1"/>
    <cellStyle name="Besuchter Hyperlink" xfId="693" builtinId="9" hidden="1"/>
    <cellStyle name="Besuchter Hyperlink" xfId="661" builtinId="9" hidden="1"/>
    <cellStyle name="Besuchter Hyperlink" xfId="629" builtinId="9" hidden="1"/>
    <cellStyle name="Besuchter Hyperlink" xfId="597" builtinId="9" hidden="1"/>
    <cellStyle name="Besuchter Hyperlink" xfId="565" builtinId="9" hidden="1"/>
    <cellStyle name="Besuchter Hyperlink" xfId="533" builtinId="9" hidden="1"/>
    <cellStyle name="Besuchter Hyperlink" xfId="501" builtinId="9" hidden="1"/>
    <cellStyle name="Besuchter Hyperlink" xfId="469" builtinId="9" hidden="1"/>
    <cellStyle name="Besuchter Hyperlink" xfId="437" builtinId="9" hidden="1"/>
    <cellStyle name="Besuchter Hyperlink" xfId="405" builtinId="9" hidden="1"/>
    <cellStyle name="Besuchter Hyperlink" xfId="373" builtinId="9" hidden="1"/>
    <cellStyle name="Besuchter Hyperlink" xfId="244" builtinId="9" hidden="1"/>
    <cellStyle name="Besuchter Hyperlink" xfId="268" builtinId="9" hidden="1"/>
    <cellStyle name="Besuchter Hyperlink" xfId="284" builtinId="9" hidden="1"/>
    <cellStyle name="Besuchter Hyperlink" xfId="308" builtinId="9" hidden="1"/>
    <cellStyle name="Besuchter Hyperlink" xfId="332" builtinId="9" hidden="1"/>
    <cellStyle name="Besuchter Hyperlink" xfId="348" builtinId="9" hidden="1"/>
    <cellStyle name="Besuchter Hyperlink" xfId="356" builtinId="9" hidden="1"/>
    <cellStyle name="Besuchter Hyperlink" xfId="292" builtinId="9" hidden="1"/>
    <cellStyle name="Besuchter Hyperlink" xfId="228" builtinId="9" hidden="1"/>
    <cellStyle name="Besuchter Hyperlink" xfId="204" builtinId="9" hidden="1"/>
    <cellStyle name="Besuchter Hyperlink" xfId="220" builtinId="9" hidden="1"/>
    <cellStyle name="Besuchter Hyperlink" xfId="172" builtinId="9" hidden="1"/>
    <cellStyle name="Besuchter Hyperlink" xfId="164" builtinId="9" hidden="1"/>
    <cellStyle name="Besuchter Hyperlink" xfId="180" builtinId="9" hidden="1"/>
    <cellStyle name="Besuchter Hyperlink" xfId="196" builtinId="9" hidden="1"/>
    <cellStyle name="Besuchter Hyperlink" xfId="212" builtinId="9" hidden="1"/>
    <cellStyle name="Besuchter Hyperlink" xfId="188" builtinId="9" hidden="1"/>
    <cellStyle name="Besuchter Hyperlink" xfId="260" builtinId="9" hidden="1"/>
    <cellStyle name="Besuchter Hyperlink" xfId="324" builtinId="9" hidden="1"/>
    <cellStyle name="Besuchter Hyperlink" xfId="365" builtinId="9" hidden="1"/>
    <cellStyle name="Besuchter Hyperlink" xfId="340" builtinId="9" hidden="1"/>
    <cellStyle name="Besuchter Hyperlink" xfId="316" builtinId="9" hidden="1"/>
    <cellStyle name="Besuchter Hyperlink" xfId="300" builtinId="9" hidden="1"/>
    <cellStyle name="Besuchter Hyperlink" xfId="276" builtinId="9" hidden="1"/>
    <cellStyle name="Besuchter Hyperlink" xfId="252" builtinId="9" hidden="1"/>
    <cellStyle name="Besuchter Hyperlink" xfId="236" builtinId="9" hidden="1"/>
    <cellStyle name="Besuchter Hyperlink" xfId="389" builtinId="9" hidden="1"/>
    <cellStyle name="Besuchter Hyperlink" xfId="421" builtinId="9" hidden="1"/>
    <cellStyle name="Besuchter Hyperlink" xfId="453" builtinId="9" hidden="1"/>
    <cellStyle name="Besuchter Hyperlink" xfId="485" builtinId="9" hidden="1"/>
    <cellStyle name="Besuchter Hyperlink" xfId="517" builtinId="9" hidden="1"/>
    <cellStyle name="Besuchter Hyperlink" xfId="549" builtinId="9" hidden="1"/>
    <cellStyle name="Besuchter Hyperlink" xfId="581" builtinId="9" hidden="1"/>
    <cellStyle name="Besuchter Hyperlink" xfId="613" builtinId="9" hidden="1"/>
    <cellStyle name="Besuchter Hyperlink" xfId="645" builtinId="9" hidden="1"/>
    <cellStyle name="Besuchter Hyperlink" xfId="677" builtinId="9" hidden="1"/>
    <cellStyle name="Besuchter Hyperlink" xfId="709" builtinId="9" hidden="1"/>
    <cellStyle name="Besuchter Hyperlink" xfId="741" builtinId="9" hidden="1"/>
    <cellStyle name="Besuchter Hyperlink" xfId="773" builtinId="9" hidden="1"/>
    <cellStyle name="Besuchter Hyperlink" xfId="805" builtinId="9" hidden="1"/>
    <cellStyle name="Besuchter Hyperlink" xfId="837" builtinId="9" hidden="1"/>
    <cellStyle name="Besuchter Hyperlink" xfId="831" builtinId="9" hidden="1"/>
    <cellStyle name="Besuchter Hyperlink" xfId="799" builtinId="9" hidden="1"/>
    <cellStyle name="Besuchter Hyperlink" xfId="767" builtinId="9" hidden="1"/>
    <cellStyle name="Besuchter Hyperlink" xfId="735" builtinId="9" hidden="1"/>
    <cellStyle name="Besuchter Hyperlink" xfId="703" builtinId="9" hidden="1"/>
    <cellStyle name="Besuchter Hyperlink" xfId="671" builtinId="9" hidden="1"/>
    <cellStyle name="Besuchter Hyperlink" xfId="639" builtinId="9" hidden="1"/>
    <cellStyle name="Besuchter Hyperlink" xfId="607" builtinId="9" hidden="1"/>
    <cellStyle name="Besuchter Hyperlink" xfId="575" builtinId="9" hidden="1"/>
    <cellStyle name="Besuchter Hyperlink" xfId="543" builtinId="9" hidden="1"/>
    <cellStyle name="Besuchter Hyperlink" xfId="511" builtinId="9" hidden="1"/>
    <cellStyle name="Besuchter Hyperlink" xfId="479" builtinId="9" hidden="1"/>
    <cellStyle name="Besuchter Hyperlink" xfId="447" builtinId="9" hidden="1"/>
    <cellStyle name="Besuchter Hyperlink" xfId="415" builtinId="9" hidden="1"/>
    <cellStyle name="Besuchter Hyperlink" xfId="383" builtinId="9" hidden="1"/>
    <cellStyle name="Besuchter Hyperlink" xfId="350" builtinId="9" hidden="1"/>
    <cellStyle name="Besuchter Hyperlink" xfId="318" builtinId="9" hidden="1"/>
    <cellStyle name="Besuchter Hyperlink" xfId="286" builtinId="9" hidden="1"/>
    <cellStyle name="Besuchter Hyperlink" xfId="254" builtinId="9" hidden="1"/>
    <cellStyle name="Besuchter Hyperlink" xfId="222" builtinId="9" hidden="1"/>
    <cellStyle name="Besuchter Hyperlink" xfId="190" builtinId="9" hidden="1"/>
    <cellStyle name="Besuchter Hyperlink" xfId="158" builtinId="9" hidden="1"/>
    <cellStyle name="Besuchter Hyperlink" xfId="126" builtinId="9" hidden="1"/>
    <cellStyle name="Besuchter Hyperlink" xfId="94" builtinId="9" hidden="1"/>
    <cellStyle name="Besuchter Hyperlink" xfId="62" builtinId="9" hidden="1"/>
    <cellStyle name="Besuchter Hyperlink" xfId="32" builtinId="9" hidden="1"/>
    <cellStyle name="Besuchter Hyperlink" xfId="50" builtinId="9" hidden="1"/>
    <cellStyle name="Besuchter Hyperlink" xfId="16" builtinId="9" hidden="1"/>
    <cellStyle name="Besuchter Hyperlink" xfId="10" builtinId="9" hidden="1"/>
    <cellStyle name="Besuchter Hyperlink" xfId="42" builtinId="9" hidden="1"/>
    <cellStyle name="Besuchter Hyperlink" xfId="36" builtinId="9" hidden="1"/>
    <cellStyle name="Besuchter Hyperlink" xfId="58" builtinId="9" hidden="1"/>
    <cellStyle name="Besuchter Hyperlink" xfId="90" builtinId="9" hidden="1"/>
    <cellStyle name="Besuchter Hyperlink" xfId="122" builtinId="9" hidden="1"/>
    <cellStyle name="Besuchter Hyperlink" xfId="154" builtinId="9" hidden="1"/>
    <cellStyle name="Besuchter Hyperlink" xfId="186" builtinId="9" hidden="1"/>
    <cellStyle name="Besuchter Hyperlink" xfId="218" builtinId="9" hidden="1"/>
    <cellStyle name="Besuchter Hyperlink" xfId="250" builtinId="9" hidden="1"/>
    <cellStyle name="Besuchter Hyperlink" xfId="282" builtinId="9" hidden="1"/>
    <cellStyle name="Besuchter Hyperlink" xfId="314" builtinId="9" hidden="1"/>
    <cellStyle name="Besuchter Hyperlink" xfId="346" builtinId="9" hidden="1"/>
    <cellStyle name="Besuchter Hyperlink" xfId="379" builtinId="9" hidden="1"/>
    <cellStyle name="Besuchter Hyperlink" xfId="411" builtinId="9" hidden="1"/>
    <cellStyle name="Besuchter Hyperlink" xfId="443" builtinId="9" hidden="1"/>
    <cellStyle name="Besuchter Hyperlink" xfId="475" builtinId="9" hidden="1"/>
    <cellStyle name="Besuchter Hyperlink" xfId="507" builtinId="9" hidden="1"/>
    <cellStyle name="Besuchter Hyperlink" xfId="539" builtinId="9" hidden="1"/>
    <cellStyle name="Besuchter Hyperlink" xfId="571" builtinId="9" hidden="1"/>
    <cellStyle name="Besuchter Hyperlink" xfId="603" builtinId="9" hidden="1"/>
    <cellStyle name="Besuchter Hyperlink" xfId="635" builtinId="9" hidden="1"/>
    <cellStyle name="Besuchter Hyperlink" xfId="667" builtinId="9" hidden="1"/>
    <cellStyle name="Besuchter Hyperlink" xfId="699" builtinId="9" hidden="1"/>
    <cellStyle name="Besuchter Hyperlink" xfId="731" builtinId="9" hidden="1"/>
    <cellStyle name="Besuchter Hyperlink" xfId="763" builtinId="9" hidden="1"/>
    <cellStyle name="Besuchter Hyperlink" xfId="795" builtinId="9" hidden="1"/>
    <cellStyle name="Besuchter Hyperlink" xfId="827" builtinId="9" hidden="1"/>
    <cellStyle name="Besuchter Hyperlink" xfId="841" builtinId="9" hidden="1"/>
    <cellStyle name="Besuchter Hyperlink" xfId="809" builtinId="9" hidden="1"/>
    <cellStyle name="Besuchter Hyperlink" xfId="777" builtinId="9" hidden="1"/>
    <cellStyle name="Besuchter Hyperlink" xfId="745" builtinId="9" hidden="1"/>
    <cellStyle name="Besuchter Hyperlink" xfId="713" builtinId="9" hidden="1"/>
    <cellStyle name="Besuchter Hyperlink" xfId="681" builtinId="9" hidden="1"/>
    <cellStyle name="Besuchter Hyperlink" xfId="649" builtinId="9" hidden="1"/>
    <cellStyle name="Besuchter Hyperlink" xfId="617" builtinId="9" hidden="1"/>
    <cellStyle name="Besuchter Hyperlink" xfId="585" builtinId="9" hidden="1"/>
    <cellStyle name="Besuchter Hyperlink" xfId="553" builtinId="9" hidden="1"/>
    <cellStyle name="Besuchter Hyperlink" xfId="521" builtinId="9" hidden="1"/>
    <cellStyle name="Besuchter Hyperlink" xfId="489" builtinId="9" hidden="1"/>
    <cellStyle name="Besuchter Hyperlink" xfId="457" builtinId="9" hidden="1"/>
    <cellStyle name="Besuchter Hyperlink" xfId="425" builtinId="9" hidden="1"/>
    <cellStyle name="Besuchter Hyperlink" xfId="393" builtinId="9" hidden="1"/>
    <cellStyle name="Besuchter Hyperlink" xfId="360" builtinId="9" hidden="1"/>
    <cellStyle name="Besuchter Hyperlink" xfId="328" builtinId="9" hidden="1"/>
    <cellStyle name="Besuchter Hyperlink" xfId="296" builtinId="9" hidden="1"/>
    <cellStyle name="Besuchter Hyperlink" xfId="264" builtinId="9" hidden="1"/>
    <cellStyle name="Besuchter Hyperlink" xfId="232" builtinId="9" hidden="1"/>
    <cellStyle name="Besuchter Hyperlink" xfId="200" builtinId="9" hidden="1"/>
    <cellStyle name="Besuchter Hyperlink" xfId="168" builtinId="9" hidden="1"/>
    <cellStyle name="Besuchter Hyperlink" xfId="100" builtinId="9" hidden="1"/>
    <cellStyle name="Besuchter Hyperlink" xfId="124" builtinId="9" hidden="1"/>
    <cellStyle name="Besuchter Hyperlink" xfId="144" builtinId="9" hidden="1"/>
    <cellStyle name="Besuchter Hyperlink" xfId="136" builtinId="9" hidden="1"/>
    <cellStyle name="Besuchter Hyperlink" xfId="68" builtinId="9" hidden="1"/>
    <cellStyle name="Besuchter Hyperlink" xfId="72" builtinId="9" hidden="1"/>
    <cellStyle name="Besuchter Hyperlink" xfId="56" builtinId="9" hidden="1"/>
    <cellStyle name="Besuchter Hyperlink" xfId="84" builtinId="9" hidden="1"/>
    <cellStyle name="Besuchter Hyperlink" xfId="88" builtinId="9" hidden="1"/>
    <cellStyle name="Besuchter Hyperlink" xfId="152" builtinId="9" hidden="1"/>
    <cellStyle name="Besuchter Hyperlink" xfId="140" builtinId="9" hidden="1"/>
    <cellStyle name="Besuchter Hyperlink" xfId="116" builtinId="9" hidden="1"/>
    <cellStyle name="Besuchter Hyperlink" xfId="96" builtinId="9" hidden="1"/>
    <cellStyle name="Besuchter Hyperlink" xfId="176" builtinId="9" hidden="1"/>
    <cellStyle name="Besuchter Hyperlink" xfId="208" builtinId="9" hidden="1"/>
    <cellStyle name="Besuchter Hyperlink" xfId="240" builtinId="9" hidden="1"/>
    <cellStyle name="Besuchter Hyperlink" xfId="272" builtinId="9" hidden="1"/>
    <cellStyle name="Besuchter Hyperlink" xfId="304" builtinId="9" hidden="1"/>
    <cellStyle name="Besuchter Hyperlink" xfId="336" builtinId="9" hidden="1"/>
    <cellStyle name="Besuchter Hyperlink" xfId="369" builtinId="9" hidden="1"/>
    <cellStyle name="Besuchter Hyperlink" xfId="401" builtinId="9" hidden="1"/>
    <cellStyle name="Besuchter Hyperlink" xfId="433" builtinId="9" hidden="1"/>
    <cellStyle name="Besuchter Hyperlink" xfId="465" builtinId="9" hidden="1"/>
    <cellStyle name="Besuchter Hyperlink" xfId="497" builtinId="9" hidden="1"/>
    <cellStyle name="Besuchter Hyperlink" xfId="529" builtinId="9" hidden="1"/>
    <cellStyle name="Besuchter Hyperlink" xfId="561" builtinId="9" hidden="1"/>
    <cellStyle name="Besuchter Hyperlink" xfId="593" builtinId="9" hidden="1"/>
    <cellStyle name="Besuchter Hyperlink" xfId="625" builtinId="9" hidden="1"/>
    <cellStyle name="Besuchter Hyperlink" xfId="657" builtinId="9" hidden="1"/>
    <cellStyle name="Besuchter Hyperlink" xfId="689" builtinId="9" hidden="1"/>
    <cellStyle name="Besuchter Hyperlink" xfId="721" builtinId="9" hidden="1"/>
    <cellStyle name="Besuchter Hyperlink" xfId="753" builtinId="9" hidden="1"/>
    <cellStyle name="Besuchter Hyperlink" xfId="785" builtinId="9" hidden="1"/>
    <cellStyle name="Besuchter Hyperlink" xfId="817" builtinId="9" hidden="1"/>
    <cellStyle name="Besuchter Hyperlink" xfId="849" builtinId="9" hidden="1"/>
    <cellStyle name="Besuchter Hyperlink" xfId="819" builtinId="9" hidden="1"/>
    <cellStyle name="Besuchter Hyperlink" xfId="787" builtinId="9" hidden="1"/>
    <cellStyle name="Besuchter Hyperlink" xfId="755" builtinId="9" hidden="1"/>
    <cellStyle name="Besuchter Hyperlink" xfId="723" builtinId="9" hidden="1"/>
    <cellStyle name="Besuchter Hyperlink" xfId="691" builtinId="9" hidden="1"/>
    <cellStyle name="Besuchter Hyperlink" xfId="659" builtinId="9" hidden="1"/>
    <cellStyle name="Besuchter Hyperlink" xfId="627" builtinId="9" hidden="1"/>
    <cellStyle name="Besuchter Hyperlink" xfId="595" builtinId="9" hidden="1"/>
    <cellStyle name="Besuchter Hyperlink" xfId="563" builtinId="9" hidden="1"/>
    <cellStyle name="Besuchter Hyperlink" xfId="531" builtinId="9" hidden="1"/>
    <cellStyle name="Besuchter Hyperlink" xfId="499" builtinId="9" hidden="1"/>
    <cellStyle name="Besuchter Hyperlink" xfId="467" builtinId="9" hidden="1"/>
    <cellStyle name="Besuchter Hyperlink" xfId="435" builtinId="9" hidden="1"/>
    <cellStyle name="Besuchter Hyperlink" xfId="403" builtinId="9" hidden="1"/>
    <cellStyle name="Besuchter Hyperlink" xfId="371" builtinId="9" hidden="1"/>
    <cellStyle name="Besuchter Hyperlink" xfId="338" builtinId="9" hidden="1"/>
    <cellStyle name="Besuchter Hyperlink" xfId="306" builtinId="9" hidden="1"/>
    <cellStyle name="Besuchter Hyperlink" xfId="274" builtinId="9" hidden="1"/>
    <cellStyle name="Besuchter Hyperlink" xfId="242" builtinId="9" hidden="1"/>
    <cellStyle name="Besuchter Hyperlink" xfId="210" builtinId="9" hidden="1"/>
    <cellStyle name="Besuchter Hyperlink" xfId="178" builtinId="9" hidden="1"/>
    <cellStyle name="Besuchter Hyperlink" xfId="146" builtinId="9" hidden="1"/>
    <cellStyle name="Besuchter Hyperlink" xfId="114" builtinId="9" hidden="1"/>
    <cellStyle name="Besuchter Hyperlink" xfId="82" builtinId="9" hidden="1"/>
    <cellStyle name="Besuchter Hyperlink" xfId="20" builtinId="9" hidden="1"/>
    <cellStyle name="Besuchter Hyperlink" xfId="40" builtinId="9" hidden="1"/>
    <cellStyle name="Besuchter Hyperlink" xfId="26" builtinId="9" hidden="1"/>
    <cellStyle name="Besuchter Hyperlink" xfId="6" builtinId="9" hidden="1"/>
    <cellStyle name="Besuchter Hyperlink" xfId="12" builtinId="9" hidden="1"/>
    <cellStyle name="Besuchter Hyperlink" xfId="48" builtinId="9" hidden="1"/>
    <cellStyle name="Besuchter Hyperlink" xfId="28" builtinId="9" hidden="1"/>
    <cellStyle name="Besuchter Hyperlink" xfId="70" builtinId="9" hidden="1"/>
    <cellStyle name="Besuchter Hyperlink" xfId="102" builtinId="9" hidden="1"/>
    <cellStyle name="Besuchter Hyperlink" xfId="134" builtinId="9" hidden="1"/>
    <cellStyle name="Besuchter Hyperlink" xfId="166" builtinId="9" hidden="1"/>
    <cellStyle name="Besuchter Hyperlink" xfId="198" builtinId="9" hidden="1"/>
    <cellStyle name="Besuchter Hyperlink" xfId="230" builtinId="9" hidden="1"/>
    <cellStyle name="Besuchter Hyperlink" xfId="262" builtinId="9" hidden="1"/>
    <cellStyle name="Besuchter Hyperlink" xfId="294" builtinId="9" hidden="1"/>
    <cellStyle name="Besuchter Hyperlink" xfId="326" builtinId="9" hidden="1"/>
    <cellStyle name="Besuchter Hyperlink" xfId="358" builtinId="9" hidden="1"/>
    <cellStyle name="Besuchter Hyperlink" xfId="391" builtinId="9" hidden="1"/>
    <cellStyle name="Besuchter Hyperlink" xfId="423" builtinId="9" hidden="1"/>
    <cellStyle name="Besuchter Hyperlink" xfId="455" builtinId="9" hidden="1"/>
    <cellStyle name="Besuchter Hyperlink" xfId="487" builtinId="9" hidden="1"/>
    <cellStyle name="Besuchter Hyperlink" xfId="519" builtinId="9" hidden="1"/>
    <cellStyle name="Besuchter Hyperlink" xfId="551" builtinId="9" hidden="1"/>
    <cellStyle name="Besuchter Hyperlink" xfId="583" builtinId="9" hidden="1"/>
    <cellStyle name="Besuchter Hyperlink" xfId="615" builtinId="9" hidden="1"/>
    <cellStyle name="Besuchter Hyperlink" xfId="647" builtinId="9" hidden="1"/>
    <cellStyle name="Besuchter Hyperlink" xfId="679" builtinId="9" hidden="1"/>
    <cellStyle name="Besuchter Hyperlink" xfId="711" builtinId="9" hidden="1"/>
    <cellStyle name="Besuchter Hyperlink" xfId="743" builtinId="9" hidden="1"/>
    <cellStyle name="Besuchter Hyperlink" xfId="775" builtinId="9" hidden="1"/>
    <cellStyle name="Besuchter Hyperlink" xfId="807" builtinId="9" hidden="1"/>
    <cellStyle name="Besuchter Hyperlink" xfId="839" builtinId="9" hidden="1"/>
    <cellStyle name="Besuchter Hyperlink" xfId="829" builtinId="9" hidden="1"/>
    <cellStyle name="Besuchter Hyperlink" xfId="797" builtinId="9" hidden="1"/>
    <cellStyle name="Besuchter Hyperlink" xfId="525" builtinId="9" hidden="1"/>
    <cellStyle name="Besuchter Hyperlink" xfId="541" builtinId="9" hidden="1"/>
    <cellStyle name="Besuchter Hyperlink" xfId="557" builtinId="9" hidden="1"/>
    <cellStyle name="Besuchter Hyperlink" xfId="589" builtinId="9" hidden="1"/>
    <cellStyle name="Besuchter Hyperlink" xfId="605" builtinId="9" hidden="1"/>
    <cellStyle name="Besuchter Hyperlink" xfId="621" builtinId="9" hidden="1"/>
    <cellStyle name="Besuchter Hyperlink" xfId="653" builtinId="9" hidden="1"/>
    <cellStyle name="Besuchter Hyperlink" xfId="669" builtinId="9" hidden="1"/>
    <cellStyle name="Besuchter Hyperlink" xfId="685" builtinId="9" hidden="1"/>
    <cellStyle name="Besuchter Hyperlink" xfId="717" builtinId="9" hidden="1"/>
    <cellStyle name="Besuchter Hyperlink" xfId="733" builtinId="9" hidden="1"/>
    <cellStyle name="Besuchter Hyperlink" xfId="749" builtinId="9" hidden="1"/>
    <cellStyle name="Besuchter Hyperlink" xfId="781" builtinId="9" hidden="1"/>
    <cellStyle name="Besuchter Hyperlink" xfId="765" builtinId="9" hidden="1"/>
    <cellStyle name="Besuchter Hyperlink" xfId="701" builtinId="9" hidden="1"/>
    <cellStyle name="Besuchter Hyperlink" xfId="637" builtinId="9" hidden="1"/>
    <cellStyle name="Besuchter Hyperlink" xfId="573" builtinId="9" hidden="1"/>
    <cellStyle name="Besuchter Hyperlink" xfId="509" builtinId="9" hidden="1"/>
    <cellStyle name="Besuchter Hyperlink" xfId="429" builtinId="9" hidden="1"/>
    <cellStyle name="Besuchter Hyperlink" xfId="461" builtinId="9" hidden="1"/>
    <cellStyle name="Besuchter Hyperlink" xfId="477" builtinId="9" hidden="1"/>
    <cellStyle name="Besuchter Hyperlink" xfId="493" builtinId="9" hidden="1"/>
    <cellStyle name="Besuchter Hyperlink" xfId="445" builtinId="9" hidden="1"/>
    <cellStyle name="Besuchter Hyperlink" xfId="397" builtinId="9" hidden="1"/>
    <cellStyle name="Besuchter Hyperlink" xfId="413" builtinId="9" hidden="1"/>
    <cellStyle name="Besuchter Hyperlink" xfId="381" builtinId="9" hidden="1"/>
    <cellStyle name="Link" xfId="510" builtinId="8" hidden="1"/>
    <cellStyle name="Link" xfId="488" builtinId="8" hidden="1"/>
    <cellStyle name="Link" xfId="388" builtinId="8" hidden="1"/>
    <cellStyle name="Link" xfId="396" builtinId="8" hidden="1"/>
    <cellStyle name="Link" xfId="398" builtinId="8" hidden="1"/>
    <cellStyle name="Link" xfId="406" builtinId="8" hidden="1"/>
    <cellStyle name="Link" xfId="412" builtinId="8" hidden="1"/>
    <cellStyle name="Link" xfId="416" builtinId="8" hidden="1"/>
    <cellStyle name="Link" xfId="420" builtinId="8" hidden="1"/>
    <cellStyle name="Link" xfId="428" builtinId="8" hidden="1"/>
    <cellStyle name="Link" xfId="430" builtinId="8" hidden="1"/>
    <cellStyle name="Link" xfId="432" builtinId="8" hidden="1"/>
    <cellStyle name="Link" xfId="440" builtinId="8" hidden="1"/>
    <cellStyle name="Link" xfId="444" builtinId="8" hidden="1"/>
    <cellStyle name="Link" xfId="452" builtinId="8" hidden="1"/>
    <cellStyle name="Link" xfId="456" builtinId="8" hidden="1"/>
    <cellStyle name="Link" xfId="462" builtinId="8" hidden="1"/>
    <cellStyle name="Link" xfId="464" builtinId="8" hidden="1"/>
    <cellStyle name="Link" xfId="472" builtinId="8" hidden="1"/>
    <cellStyle name="Link" xfId="476" builtinId="8" hidden="1"/>
    <cellStyle name="Link" xfId="478" builtinId="8" hidden="1"/>
    <cellStyle name="Link" xfId="343" builtinId="8" hidden="1"/>
    <cellStyle name="Link" xfId="347" builtinId="8" hidden="1"/>
    <cellStyle name="Link" xfId="351" builtinId="8" hidden="1"/>
    <cellStyle name="Link" xfId="357" builtinId="8" hidden="1"/>
    <cellStyle name="Link" xfId="366" builtinId="8" hidden="1"/>
    <cellStyle name="Link" xfId="368" builtinId="8" hidden="1"/>
    <cellStyle name="Link" xfId="376" builtinId="8" hidden="1"/>
    <cellStyle name="Link" xfId="380" builtinId="8" hidden="1"/>
    <cellStyle name="Link" xfId="382" builtinId="8" hidden="1"/>
    <cellStyle name="Link" xfId="325" builtinId="8" hidden="1"/>
    <cellStyle name="Link" xfId="327" builtinId="8" hidden="1"/>
    <cellStyle name="Link" xfId="333" builtinId="8" hidden="1"/>
    <cellStyle name="Link" xfId="339" builtinId="8" hidden="1"/>
    <cellStyle name="Link" xfId="315" builtinId="8" hidden="1"/>
    <cellStyle name="Link" xfId="317" builtinId="8" hidden="1"/>
    <cellStyle name="Link" xfId="309" builtinId="8" hidden="1"/>
    <cellStyle name="Link" xfId="311" builtinId="8" hidden="1"/>
    <cellStyle name="Link" xfId="307" builtinId="8" hidden="1"/>
    <cellStyle name="Link" xfId="341" builtinId="8" hidden="1"/>
    <cellStyle name="Link" xfId="331" builtinId="8" hidden="1"/>
    <cellStyle name="Link" xfId="384" builtinId="8" hidden="1"/>
    <cellStyle name="Link" xfId="364" builtinId="8" hidden="1"/>
    <cellStyle name="Link" xfId="349" builtinId="8" hidden="1"/>
    <cellStyle name="Link" xfId="446" builtinId="8" hidden="1"/>
    <cellStyle name="Link" xfId="460" builtinId="8" hidden="1"/>
    <cellStyle name="Link" xfId="448" builtinId="8" hidden="1"/>
    <cellStyle name="Link" xfId="436" builtinId="8" hidden="1"/>
    <cellStyle name="Link" xfId="414" builtinId="8" hidden="1"/>
    <cellStyle name="Link" xfId="400" builtinId="8" hidden="1"/>
    <cellStyle name="Link" xfId="390" builtinId="8" hidden="1"/>
    <cellStyle name="Link" xfId="616" builtinId="8" hidden="1"/>
    <cellStyle name="Link" xfId="702" builtinId="8" hidden="1"/>
    <cellStyle name="Link" xfId="700" builtinId="8" hidden="1"/>
    <cellStyle name="Link" xfId="676" builtinId="8" hidden="1"/>
    <cellStyle name="Link" xfId="664" builtinId="8" hidden="1"/>
    <cellStyle name="Link" xfId="652" builtinId="8" hidden="1"/>
    <cellStyle name="Link" xfId="628" builtinId="8" hidden="1"/>
    <cellStyle name="Link" xfId="614" builtinId="8" hidden="1"/>
    <cellStyle name="Link" xfId="604" builtinId="8" hidden="1"/>
    <cellStyle name="Link" xfId="580" builtinId="8" hidden="1"/>
    <cellStyle name="Link" xfId="566" builtinId="8" hidden="1"/>
    <cellStyle name="Link" xfId="556" builtinId="8" hidden="1"/>
    <cellStyle name="Link" xfId="528" builtinId="8" hidden="1"/>
    <cellStyle name="Link" xfId="518" builtinId="8" hidden="1"/>
    <cellStyle name="Link" xfId="504" builtinId="8" hidden="1"/>
    <cellStyle name="Link" xfId="480" builtinId="8" hidden="1"/>
    <cellStyle name="Link" xfId="744" builtinId="8" hidden="1"/>
    <cellStyle name="Link" xfId="788" builtinId="8" hidden="1"/>
    <cellStyle name="Link" xfId="778" builtinId="8" hidden="1"/>
    <cellStyle name="Link" xfId="650" builtinId="8" hidden="1"/>
    <cellStyle name="Link" xfId="522" builtinId="8" hidden="1"/>
    <cellStyle name="Link" xfId="141" builtinId="8" hidden="1"/>
    <cellStyle name="Link" xfId="177" builtinId="8" hidden="1"/>
    <cellStyle name="Link" xfId="213" builtinId="8" hidden="1"/>
    <cellStyle name="Link" xfId="287" builtinId="8" hidden="1"/>
    <cellStyle name="Link" xfId="169" builtinId="8" hidden="1"/>
    <cellStyle name="Link" xfId="89" builtinId="8" hidden="1"/>
    <cellStyle name="Link" xfId="51" builtinId="8" hidden="1"/>
    <cellStyle name="Link" xfId="13" builtinId="8" hidden="1"/>
    <cellStyle name="Link" xfId="11" builtinId="8" hidden="1"/>
    <cellStyle name="Link" xfId="41" builtinId="8" hidden="1"/>
    <cellStyle name="Link" xfId="49" builtinId="8" hidden="1"/>
    <cellStyle name="Link" xfId="37" builtinId="8" hidden="1"/>
    <cellStyle name="Link" xfId="121" builtinId="8" hidden="1"/>
    <cellStyle name="Link" xfId="111" builtinId="8" hidden="1"/>
    <cellStyle name="Link" xfId="99" builtinId="8" hidden="1"/>
    <cellStyle name="Link" xfId="77" builtinId="8" hidden="1"/>
    <cellStyle name="Link" xfId="65" builtinId="8" hidden="1"/>
    <cellStyle name="Link" xfId="185" builtinId="8" hidden="1"/>
    <cellStyle name="Link" xfId="546" builtinId="8" hidden="1"/>
    <cellStyle name="Link" xfId="538" builtinId="8" hidden="1"/>
    <cellStyle name="Link" xfId="514" builtinId="8" hidden="1"/>
    <cellStyle name="Link" xfId="498" builtinId="8" hidden="1"/>
    <cellStyle name="Link" xfId="482" builtinId="8" hidden="1"/>
    <cellStyle name="Link" xfId="474" builtinId="8" hidden="1"/>
    <cellStyle name="Link" xfId="450" builtinId="8" hidden="1"/>
    <cellStyle name="Link" xfId="434" builtinId="8" hidden="1"/>
    <cellStyle name="Link" xfId="418" builtinId="8" hidden="1"/>
    <cellStyle name="Link" xfId="402" builtinId="8" hidden="1"/>
    <cellStyle name="Link" xfId="386" builtinId="8" hidden="1"/>
    <cellStyle name="Link" xfId="378" builtinId="8" hidden="1"/>
    <cellStyle name="Link" xfId="345" builtinId="8" hidden="1"/>
    <cellStyle name="Link" xfId="337" builtinId="8" hidden="1"/>
    <cellStyle name="Link" xfId="321" builtinId="8" hidden="1"/>
    <cellStyle name="Link" xfId="305" builtinId="8" hidden="1"/>
    <cellStyle name="Link" xfId="133" builtinId="8" hidden="1"/>
    <cellStyle name="Link" xfId="135" builtinId="8" hidden="1"/>
    <cellStyle name="Link" xfId="145" builtinId="8" hidden="1"/>
    <cellStyle name="Link" xfId="147" builtinId="8" hidden="1"/>
    <cellStyle name="Link" xfId="151" builtinId="8" hidden="1"/>
    <cellStyle name="Link" xfId="157" builtinId="8" hidden="1"/>
    <cellStyle name="Link" xfId="161" builtinId="8" hidden="1"/>
    <cellStyle name="Link" xfId="165" builtinId="8" hidden="1"/>
    <cellStyle name="Link" xfId="173" builtinId="8" hidden="1"/>
    <cellStyle name="Link" xfId="175" builtinId="8" hidden="1"/>
    <cellStyle name="Link" xfId="179" builtinId="8" hidden="1"/>
    <cellStyle name="Link" xfId="183" builtinId="8" hidden="1"/>
    <cellStyle name="Link" xfId="191" builtinId="8" hidden="1"/>
    <cellStyle name="Link" xfId="193" builtinId="8" hidden="1"/>
    <cellStyle name="Link" xfId="199" builtinId="8" hidden="1"/>
    <cellStyle name="Link" xfId="203" builtinId="8" hidden="1"/>
    <cellStyle name="Link" xfId="207" builtinId="8" hidden="1"/>
    <cellStyle name="Link" xfId="215" builtinId="8" hidden="1"/>
    <cellStyle name="Link" xfId="219" builtinId="8" hidden="1"/>
    <cellStyle name="Link" xfId="221" builtinId="8" hidden="1"/>
    <cellStyle name="Link" xfId="227" builtinId="8" hidden="1"/>
    <cellStyle name="Link" xfId="229" builtinId="8" hidden="1"/>
    <cellStyle name="Link" xfId="235" builtinId="8" hidden="1"/>
    <cellStyle name="Link" xfId="243" builtinId="8" hidden="1"/>
    <cellStyle name="Link" xfId="245" builtinId="8" hidden="1"/>
    <cellStyle name="Link" xfId="247" builtinId="8" hidden="1"/>
    <cellStyle name="Link" xfId="255" builtinId="8" hidden="1"/>
    <cellStyle name="Link" xfId="257" builtinId="8" hidden="1"/>
    <cellStyle name="Link" xfId="263" builtinId="8" hidden="1"/>
    <cellStyle name="Link" xfId="271" builtinId="8" hidden="1"/>
    <cellStyle name="Link" xfId="273" builtinId="8" hidden="1"/>
    <cellStyle name="Link" xfId="275" builtinId="8" hidden="1"/>
    <cellStyle name="Link" xfId="283" builtinId="8" hidden="1"/>
    <cellStyle name="Link" xfId="289" builtinId="8" hidden="1"/>
    <cellStyle name="Link" xfId="291" builtinId="8" hidden="1"/>
    <cellStyle name="Link" xfId="299" builtinId="8" hidden="1"/>
    <cellStyle name="Link" xfId="301" builtinId="8" hidden="1"/>
    <cellStyle name="Link" xfId="303" builtinId="8" hidden="1"/>
    <cellStyle name="Link" xfId="249" builtinId="8" hidden="1"/>
    <cellStyle name="Link" xfId="217" builtinId="8" hidden="1"/>
    <cellStyle name="Link" xfId="201" builtinId="8" hidden="1"/>
    <cellStyle name="Link" xfId="285" builtinId="8" hidden="1"/>
    <cellStyle name="Link" xfId="261" builtinId="8" hidden="1"/>
    <cellStyle name="Link" xfId="237" builtinId="8" hidden="1"/>
    <cellStyle name="Link" xfId="189" builtinId="8" hidden="1"/>
    <cellStyle name="Link" xfId="163" builtinId="8" hidden="1"/>
    <cellStyle name="Link" xfId="139" builtinId="8" hidden="1"/>
    <cellStyle name="Link" xfId="442" builtinId="8" hidden="1"/>
    <cellStyle name="Link" xfId="530" builtinId="8" hidden="1"/>
    <cellStyle name="Link" xfId="822" builtinId="8" hidden="1"/>
    <cellStyle name="Link" xfId="828" builtinId="8" hidden="1"/>
    <cellStyle name="Link" xfId="832" builtinId="8" hidden="1"/>
    <cellStyle name="Link" xfId="836" builtinId="8" hidden="1"/>
    <cellStyle name="Link" xfId="846" builtinId="8" hidden="1"/>
    <cellStyle name="Link" xfId="848" builtinId="8" hidden="1"/>
    <cellStyle name="Link" xfId="834" builtinId="8" hidden="1"/>
    <cellStyle name="Link" xfId="818" builtinId="8" hidden="1"/>
    <cellStyle name="Link" xfId="802" builtinId="8" hidden="1"/>
    <cellStyle name="Link" xfId="794" builtinId="8" hidden="1"/>
    <cellStyle name="Link" xfId="770" builtinId="8" hidden="1"/>
    <cellStyle name="Link" xfId="762" builtinId="8" hidden="1"/>
    <cellStyle name="Link" xfId="754" builtinId="8" hidden="1"/>
    <cellStyle name="Link" xfId="730" builtinId="8" hidden="1"/>
    <cellStyle name="Link" xfId="722" builtinId="8" hidden="1"/>
    <cellStyle name="Link" xfId="706" builtinId="8" hidden="1"/>
    <cellStyle name="Link" xfId="674" builtinId="8" hidden="1"/>
    <cellStyle name="Link" xfId="666" builtinId="8" hidden="1"/>
    <cellStyle name="Link" xfId="658" builtinId="8" hidden="1"/>
    <cellStyle name="Link" xfId="634" builtinId="8" hidden="1"/>
    <cellStyle name="Link" xfId="626" builtinId="8" hidden="1"/>
    <cellStyle name="Link" xfId="610" builtinId="8" hidden="1"/>
    <cellStyle name="Link" xfId="594" builtinId="8" hidden="1"/>
    <cellStyle name="Link" xfId="578" builtinId="8" hidden="1"/>
    <cellStyle name="Link" xfId="570" builtinId="8" hidden="1"/>
    <cellStyle name="Link" xfId="844" builtinId="8" hidden="1"/>
    <cellStyle name="Link" xfId="764" builtinId="8" hidden="1"/>
    <cellStyle name="Link" xfId="768" builtinId="8" hidden="1"/>
    <cellStyle name="Link" xfId="774" builtinId="8" hidden="1"/>
    <cellStyle name="Link" xfId="780" builtinId="8" hidden="1"/>
    <cellStyle name="Link" xfId="782" builtinId="8" hidden="1"/>
    <cellStyle name="Link" xfId="792" builtinId="8" hidden="1"/>
    <cellStyle name="Link" xfId="796" builtinId="8" hidden="1"/>
    <cellStyle name="Link" xfId="800" builtinId="8" hidden="1"/>
    <cellStyle name="Link" xfId="806" builtinId="8" hidden="1"/>
    <cellStyle name="Link" xfId="812" builtinId="8" hidden="1"/>
    <cellStyle name="Link" xfId="814" builtinId="8" hidden="1"/>
    <cellStyle name="Link" xfId="784" builtinId="8" hidden="1"/>
    <cellStyle name="Link" xfId="740" builtinId="8" hidden="1"/>
    <cellStyle name="Link" xfId="742" builtinId="8" hidden="1"/>
    <cellStyle name="Link" xfId="750" builtinId="8" hidden="1"/>
    <cellStyle name="Link" xfId="752" builtinId="8" hidden="1"/>
    <cellStyle name="Link" xfId="758" builtinId="8" hidden="1"/>
    <cellStyle name="Link" xfId="726" builtinId="8" hidden="1"/>
    <cellStyle name="Link" xfId="728" builtinId="8" hidden="1"/>
    <cellStyle name="Link" xfId="732" builtinId="8" hidden="1"/>
    <cellStyle name="Link" xfId="718" builtinId="8" hidden="1"/>
    <cellStyle name="Link" xfId="720" builtinId="8" hidden="1"/>
    <cellStyle name="Link" xfId="716" builtinId="8" hidden="1"/>
    <cellStyle name="Link" xfId="736" builtinId="8" hidden="1"/>
    <cellStyle name="Link" xfId="760" builtinId="8" hidden="1"/>
    <cellStyle name="Link" xfId="748" builtinId="8" hidden="1"/>
    <cellStyle name="Link" xfId="816" builtinId="8" hidden="1"/>
    <cellStyle name="Link" xfId="804" builtinId="8" hidden="1"/>
    <cellStyle name="Link" xfId="790" builtinId="8" hidden="1"/>
    <cellStyle name="Link" xfId="772" builtinId="8" hidden="1"/>
    <cellStyle name="Link" xfId="698" builtinId="8" hidden="1"/>
    <cellStyle name="Link" xfId="602" builtinId="8" hidden="1"/>
    <cellStyle name="Link" xfId="642" builtinId="8" hidden="1"/>
    <cellStyle name="Link" xfId="690" builtinId="8" hidden="1"/>
    <cellStyle name="Link" xfId="738" builtinId="8" hidden="1"/>
    <cellStyle name="Link" xfId="786" builtinId="8" hidden="1"/>
    <cellStyle name="Link" xfId="826" builtinId="8" hidden="1"/>
    <cellStyle name="Link" xfId="838" builtinId="8" hidden="1"/>
    <cellStyle name="Link" xfId="824" builtinId="8" hidden="1"/>
    <cellStyle name="Link" xfId="353" builtinId="8" hidden="1"/>
    <cellStyle name="Link" xfId="211" builtinId="8" hidden="1"/>
    <cellStyle name="Link" xfId="265" builtinId="8" hidden="1"/>
    <cellStyle name="Link" xfId="281" builtinId="8" hidden="1"/>
    <cellStyle name="Link" xfId="293" builtinId="8" hidden="1"/>
    <cellStyle name="Link" xfId="279" builtinId="8" hidden="1"/>
    <cellStyle name="Link" xfId="267" builtinId="8" hidden="1"/>
    <cellStyle name="Link" xfId="253" builtinId="8" hidden="1"/>
    <cellStyle name="Link" xfId="239" builtinId="8" hidden="1"/>
    <cellStyle name="Link" xfId="225" builtinId="8" hidden="1"/>
    <cellStyle name="Link" xfId="209" builtinId="8" hidden="1"/>
    <cellStyle name="Link" xfId="197" builtinId="8" hidden="1"/>
    <cellStyle name="Link" xfId="181" builtinId="8" hidden="1"/>
    <cellStyle name="Link" xfId="171" builtinId="8" hidden="1"/>
    <cellStyle name="Link" xfId="155" builtinId="8" hidden="1"/>
    <cellStyle name="Link" xfId="143" builtinId="8" hidden="1"/>
    <cellStyle name="Link" xfId="313" builtinId="8" hidden="1"/>
    <cellStyle name="Link" xfId="370" builtinId="8" hidden="1"/>
    <cellStyle name="Link" xfId="410" builtinId="8" hidden="1"/>
    <cellStyle name="Link" xfId="466" builtinId="8" hidden="1"/>
    <cellStyle name="Link" xfId="506" builtinId="8" hidden="1"/>
    <cellStyle name="Link" xfId="562" builtinId="8" hidden="1"/>
    <cellStyle name="Link" xfId="87" builtinId="8" hidden="1"/>
    <cellStyle name="Link" xfId="73" builtinId="8" hidden="1"/>
    <cellStyle name="Link" xfId="23" builtinId="8" hidden="1"/>
    <cellStyle name="Link" xfId="123" builtinId="8" hidden="1"/>
    <cellStyle name="Link" xfId="251" builtinId="8" hidden="1"/>
    <cellStyle name="Link" xfId="394" builtinId="8" hidden="1"/>
    <cellStyle name="Link" xfId="830" builtinId="8" hidden="1"/>
    <cellStyle name="Link" xfId="494" builtinId="8" hidden="1"/>
    <cellStyle name="Link" xfId="542" builtinId="8" hidden="1"/>
    <cellStyle name="Link" xfId="590" builtinId="8" hidden="1"/>
    <cellStyle name="Link" xfId="640" builtinId="8" hidden="1"/>
    <cellStyle name="Link" xfId="688" builtinId="8" hidden="1"/>
    <cellStyle name="Link" xfId="532" builtinId="8" hidden="1"/>
    <cellStyle name="Link" xfId="424" builtinId="8" hidden="1"/>
    <cellStyle name="Link" xfId="470" builtinId="8" hidden="1"/>
    <cellStyle name="Link" xfId="374" builtinId="8" hidden="1"/>
    <cellStyle name="Link" xfId="323" builtinId="8" hidden="1"/>
    <cellStyle name="Link" xfId="319" builtinId="8" hidden="1"/>
    <cellStyle name="Link" xfId="335" builtinId="8" hidden="1"/>
    <cellStyle name="Link" xfId="359" builtinId="8" hidden="1"/>
    <cellStyle name="Link" xfId="372" builtinId="8" hidden="1"/>
    <cellStyle name="Link" xfId="355" builtinId="8" hidden="1"/>
    <cellStyle name="Link" xfId="404" builtinId="8" hidden="1"/>
    <cellStyle name="Link" xfId="468" builtinId="8" hidden="1"/>
    <cellStyle name="Link" xfId="454" builtinId="8" hidden="1"/>
    <cellStyle name="Link" xfId="438" builtinId="8" hidden="1"/>
    <cellStyle name="Link" xfId="422" builtinId="8" hidden="1"/>
    <cellStyle name="Link" xfId="408" builtinId="8" hidden="1"/>
    <cellStyle name="Link" xfId="392" builtinId="8" hidden="1"/>
    <cellStyle name="Link" xfId="552" builtinId="8" hidden="1"/>
    <cellStyle name="Link" xfId="149" builtinId="8" hidden="1"/>
    <cellStyle name="Link" xfId="131" builtinId="8" hidden="1"/>
    <cellStyle name="Link" xfId="329" builtinId="8" hidden="1"/>
    <cellStyle name="Link" xfId="426" builtinId="8" hidden="1"/>
    <cellStyle name="Link" xfId="458" builtinId="8" hidden="1"/>
    <cellStyle name="Link" xfId="490" builtinId="8" hidden="1"/>
    <cellStyle name="Link" xfId="554" builtinId="8" hidden="1"/>
    <cellStyle name="Link" xfId="586" builtinId="8" hidden="1"/>
    <cellStyle name="Link" xfId="618" builtinId="8" hidden="1"/>
    <cellStyle name="Link" xfId="682" builtinId="8" hidden="1"/>
    <cellStyle name="Link" xfId="746" builtinId="8" hidden="1"/>
    <cellStyle name="Link" xfId="810" builtinId="8" hidden="1"/>
    <cellStyle name="Link" xfId="842" builtinId="8" hidden="1"/>
    <cellStyle name="Link" xfId="840" builtinId="8" hidden="1"/>
    <cellStyle name="Link" xfId="820" builtinId="8" hidden="1"/>
    <cellStyle name="Link" xfId="808" builtinId="8" hidden="1"/>
    <cellStyle name="Link" xfId="798" builtinId="8" hidden="1"/>
    <cellStyle name="Link" xfId="766" builtinId="8" hidden="1"/>
    <cellStyle name="Link" xfId="756" builtinId="8" hidden="1"/>
    <cellStyle name="Link" xfId="734" builtinId="8" hidden="1"/>
    <cellStyle name="Link" xfId="724" builtinId="8" hidden="1"/>
    <cellStyle name="Link" xfId="712" builtinId="8" hidden="1"/>
    <cellStyle name="Link" xfId="484" builtinId="8" hidden="1"/>
    <cellStyle name="Link" xfId="486" builtinId="8" hidden="1"/>
    <cellStyle name="Link" xfId="496" builtinId="8" hidden="1"/>
    <cellStyle name="Link" xfId="500" builtinId="8" hidden="1"/>
    <cellStyle name="Link" xfId="502" builtinId="8" hidden="1"/>
    <cellStyle name="Link" xfId="508" builtinId="8" hidden="1"/>
    <cellStyle name="Link" xfId="512" builtinId="8" hidden="1"/>
    <cellStyle name="Link" xfId="516" builtinId="8" hidden="1"/>
    <cellStyle name="Link" xfId="520" builtinId="8" hidden="1"/>
    <cellStyle name="Link" xfId="526" builtinId="8" hidden="1"/>
    <cellStyle name="Link" xfId="534" builtinId="8" hidden="1"/>
    <cellStyle name="Link" xfId="536" builtinId="8" hidden="1"/>
    <cellStyle name="Link" xfId="540" builtinId="8" hidden="1"/>
    <cellStyle name="Link" xfId="544" builtinId="8" hidden="1"/>
    <cellStyle name="Link" xfId="548" builtinId="8" hidden="1"/>
    <cellStyle name="Link" xfId="550" builtinId="8" hidden="1"/>
    <cellStyle name="Link" xfId="560" builtinId="8" hidden="1"/>
    <cellStyle name="Link" xfId="564" builtinId="8" hidden="1"/>
    <cellStyle name="Link" xfId="568" builtinId="8" hidden="1"/>
    <cellStyle name="Link" xfId="572" builtinId="8" hidden="1"/>
    <cellStyle name="Link" xfId="576" builtinId="8" hidden="1"/>
    <cellStyle name="Link" xfId="582" builtinId="8" hidden="1"/>
    <cellStyle name="Link" xfId="584" builtinId="8" hidden="1"/>
    <cellStyle name="Link" xfId="592" builtinId="8" hidden="1"/>
    <cellStyle name="Link" xfId="598" builtinId="8" hidden="1"/>
    <cellStyle name="Link" xfId="600" builtinId="8" hidden="1"/>
    <cellStyle name="Link" xfId="606" builtinId="8" hidden="1"/>
    <cellStyle name="Link" xfId="608" builtinId="8" hidden="1"/>
    <cellStyle name="Link" xfId="612" builtinId="8" hidden="1"/>
    <cellStyle name="Link" xfId="620" builtinId="8" hidden="1"/>
    <cellStyle name="Link" xfId="624" builtinId="8" hidden="1"/>
    <cellStyle name="Link" xfId="630" builtinId="8" hidden="1"/>
    <cellStyle name="Link" xfId="632" builtinId="8" hidden="1"/>
    <cellStyle name="Link" xfId="636" builtinId="8" hidden="1"/>
    <cellStyle name="Link" xfId="644" builtinId="8" hidden="1"/>
    <cellStyle name="Link" xfId="646" builtinId="8" hidden="1"/>
    <cellStyle name="Link" xfId="648" builtinId="8" hidden="1"/>
    <cellStyle name="Link" xfId="656" builtinId="8" hidden="1"/>
    <cellStyle name="Link" xfId="662" builtinId="8" hidden="1"/>
    <cellStyle name="Link" xfId="668" builtinId="8" hidden="1"/>
    <cellStyle name="Link" xfId="670" builtinId="8" hidden="1"/>
    <cellStyle name="Link" xfId="672" builtinId="8" hidden="1"/>
    <cellStyle name="Link" xfId="678" builtinId="8" hidden="1"/>
    <cellStyle name="Link" xfId="684" builtinId="8" hidden="1"/>
    <cellStyle name="Link" xfId="692" builtinId="8" hidden="1"/>
    <cellStyle name="Link" xfId="694" builtinId="8" hidden="1"/>
    <cellStyle name="Link" xfId="696" builtinId="8" hidden="1"/>
    <cellStyle name="Link" xfId="704" builtinId="8" hidden="1"/>
    <cellStyle name="Link" xfId="708" builtinId="8" hidden="1"/>
    <cellStyle name="Link" xfId="710" builtinId="8" hidden="1"/>
    <cellStyle name="Link" xfId="680" builtinId="8" hidden="1"/>
    <cellStyle name="Link" xfId="638" builtinId="8" hidden="1"/>
    <cellStyle name="Link" xfId="596" builtinId="8" hidden="1"/>
    <cellStyle name="Link" xfId="574" builtinId="8" hidden="1"/>
    <cellStyle name="Link" xfId="660" builtinId="8" hidden="1"/>
    <cellStyle name="Link" xfId="686" builtinId="8" hidden="1"/>
    <cellStyle name="Link" xfId="654" builtinId="8" hidden="1"/>
    <cellStyle name="Link" xfId="622" builtinId="8" hidden="1"/>
    <cellStyle name="Link" xfId="588" builtinId="8" hidden="1"/>
    <cellStyle name="Link" xfId="558" builtinId="8" hidden="1"/>
    <cellStyle name="Link" xfId="524" builtinId="8" hidden="1"/>
    <cellStyle name="Link" xfId="492" builtinId="8" hidden="1"/>
    <cellStyle name="Link" xfId="776" builtinId="8" hidden="1"/>
    <cellStyle name="Link" xfId="714" builtinId="8" hidden="1"/>
    <cellStyle name="Link" xfId="361" builtinId="8" hidden="1"/>
    <cellStyle name="Link" xfId="15" builtinId="8" hidden="1"/>
    <cellStyle name="Link" xfId="17" builtinId="8" hidden="1"/>
    <cellStyle name="Link" xfId="21" builtinId="8" hidden="1"/>
    <cellStyle name="Link" xfId="25" builtinId="8" hidden="1"/>
    <cellStyle name="Link" xfId="7" builtinId="8" hidden="1"/>
    <cellStyle name="Link" xfId="9" builtinId="8" hidden="1"/>
    <cellStyle name="Link" xfId="5" builtinId="8" hidden="1"/>
    <cellStyle name="Link" xfId="1" builtinId="8" hidden="1"/>
    <cellStyle name="Link" xfId="27" builtinId="8" hidden="1"/>
    <cellStyle name="Link" xfId="19" builtinId="8" hidden="1"/>
    <cellStyle name="Link" xfId="59" builtinId="8" hidden="1"/>
    <cellStyle name="Link" xfId="43" builtinId="8" hidden="1"/>
    <cellStyle name="Link" xfId="33" builtinId="8" hidden="1"/>
    <cellStyle name="Link" xfId="105" builtinId="8" hidden="1"/>
    <cellStyle name="Link" xfId="115" builtinId="8" hidden="1"/>
    <cellStyle name="Link" xfId="107" builtinId="8" hidden="1"/>
    <cellStyle name="Link" xfId="97" builtinId="8" hidden="1"/>
    <cellStyle name="Link" xfId="81" builtinId="8" hidden="1"/>
    <cellStyle name="Link" xfId="71" builtinId="8" hidden="1"/>
    <cellStyle name="Link" xfId="63" builtinId="8" hidden="1"/>
    <cellStyle name="Link" xfId="233" builtinId="8" hidden="1"/>
    <cellStyle name="Link" xfId="295" builtinId="8" hidden="1"/>
    <cellStyle name="Link" xfId="277" builtinId="8" hidden="1"/>
    <cellStyle name="Link" xfId="269" builtinId="8" hidden="1"/>
    <cellStyle name="Link" xfId="259" builtinId="8" hidden="1"/>
    <cellStyle name="Link" xfId="241" builtinId="8" hidden="1"/>
    <cellStyle name="Link" xfId="231" builtinId="8" hidden="1"/>
    <cellStyle name="Link" xfId="223" builtinId="8" hidden="1"/>
    <cellStyle name="Link" xfId="205" builtinId="8" hidden="1"/>
    <cellStyle name="Link" xfId="195" builtinId="8" hidden="1"/>
    <cellStyle name="Link" xfId="187" builtinId="8" hidden="1"/>
    <cellStyle name="Link" xfId="167" builtinId="8" hidden="1"/>
    <cellStyle name="Link" xfId="159" builtinId="8" hidden="1"/>
    <cellStyle name="Link" xfId="297" builtinId="8" hidden="1"/>
    <cellStyle name="Link" xfId="3" builtinId="8" hidden="1"/>
    <cellStyle name="Link" xfId="109" builtinId="8" hidden="1"/>
    <cellStyle name="Link" xfId="113" builtinId="8" hidden="1"/>
    <cellStyle name="Link" xfId="117" builtinId="8" hidden="1"/>
    <cellStyle name="Link" xfId="119" builtinId="8" hidden="1"/>
    <cellStyle name="Link" xfId="125" builtinId="8" hidden="1"/>
    <cellStyle name="Link" xfId="127" builtinId="8" hidden="1"/>
    <cellStyle name="Link" xfId="29" builtinId="8" hidden="1"/>
    <cellStyle name="Link" xfId="31" builtinId="8" hidden="1"/>
    <cellStyle name="Link" xfId="35" builtinId="8" hidden="1"/>
    <cellStyle name="Link" xfId="39" builtinId="8" hidden="1"/>
    <cellStyle name="Link" xfId="45" builtinId="8" hidden="1"/>
    <cellStyle name="Link" xfId="47" builtinId="8" hidden="1"/>
    <cellStyle name="Link" xfId="53" builtinId="8" hidden="1"/>
    <cellStyle name="Link" xfId="55" builtinId="8" hidden="1"/>
    <cellStyle name="Link" xfId="57" builtinId="8" hidden="1"/>
    <cellStyle name="Link" xfId="129" builtinId="8" hidden="1"/>
    <cellStyle name="Link" xfId="83" builtinId="8" hidden="1"/>
    <cellStyle name="Link" xfId="85" builtinId="8" hidden="1"/>
    <cellStyle name="Link" xfId="91" builtinId="8" hidden="1"/>
    <cellStyle name="Link" xfId="93" builtinId="8" hidden="1"/>
    <cellStyle name="Link" xfId="95" builtinId="8" hidden="1"/>
    <cellStyle name="Link" xfId="101" builtinId="8" hidden="1"/>
    <cellStyle name="Link" xfId="103" builtinId="8" hidden="1"/>
    <cellStyle name="Link" xfId="67" builtinId="8" hidden="1"/>
    <cellStyle name="Link" xfId="69" builtinId="8" hidden="1"/>
    <cellStyle name="Link" xfId="75" builtinId="8" hidden="1"/>
    <cellStyle name="Link" xfId="79" builtinId="8" hidden="1"/>
    <cellStyle name="Link" xfId="137" builtinId="8" hidden="1"/>
    <cellStyle name="Link" xfId="61" builtinId="8" hidden="1"/>
    <cellStyle name="Link" xfId="153" builtinId="8" hidden="1"/>
    <cellStyle name="Prozent" xfId="363" builtinId="5"/>
    <cellStyle name="Standard" xfId="0" builtinId="0"/>
    <cellStyle name="Standard 2" xfId="850" xr:uid="{00000000-0005-0000-0000-000052030000}"/>
    <cellStyle name="Standard 3" xfId="851" xr:uid="{00000000-0005-0000-0000-000053030000}"/>
    <cellStyle name="Standard 4" xfId="852" xr:uid="{00000000-0005-0000-0000-000054030000}"/>
    <cellStyle name="Standard 5" xfId="853" xr:uid="{00000000-0005-0000-0000-000055030000}"/>
  </cellStyles>
  <dxfs count="304">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ill>
        <patternFill patternType="none">
          <bgColor auto="1"/>
        </patternFill>
      </fill>
    </dxf>
    <dxf>
      <font>
        <strike val="0"/>
      </font>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color auto="1"/>
      </font>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strike val="0"/>
        <color auto="1"/>
      </font>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strike val="0"/>
        <color auto="1"/>
      </font>
      <fill>
        <patternFill patternType="none">
          <bgColor auto="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335280</xdr:colOff>
      <xdr:row>0</xdr:row>
      <xdr:rowOff>15240</xdr:rowOff>
    </xdr:from>
    <xdr:to>
      <xdr:col>6</xdr:col>
      <xdr:colOff>840105</xdr:colOff>
      <xdr:row>2</xdr:row>
      <xdr:rowOff>11430</xdr:rowOff>
    </xdr:to>
    <xdr:pic>
      <xdr:nvPicPr>
        <xdr:cNvPr id="2" name="Bild 1" descr="Logo_vöv_P659">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2895600" y="15240"/>
          <a:ext cx="3065145"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92D050"/>
  </sheetPr>
  <dimension ref="A1:G50"/>
  <sheetViews>
    <sheetView tabSelected="1" view="pageLayout" zoomScale="80" zoomScaleNormal="90" zoomScalePageLayoutView="80" workbookViewId="0">
      <selection activeCell="G22" sqref="G22"/>
    </sheetView>
  </sheetViews>
  <sheetFormatPr baseColWidth="10" defaultColWidth="11" defaultRowHeight="15.6"/>
  <cols>
    <col min="1" max="6" width="11" style="14"/>
    <col min="7" max="7" width="11.59765625" style="14" customWidth="1"/>
    <col min="8" max="16384" width="11" style="14"/>
  </cols>
  <sheetData>
    <row r="1" spans="1:7" ht="17.399999999999999">
      <c r="A1" s="13"/>
      <c r="B1" s="13"/>
      <c r="C1" s="13"/>
      <c r="D1" s="13"/>
      <c r="E1" s="13"/>
      <c r="F1" s="13"/>
      <c r="G1" s="13"/>
    </row>
    <row r="2" spans="1:7" ht="17.399999999999999">
      <c r="A2" s="13"/>
      <c r="B2" s="13"/>
      <c r="C2" s="13"/>
      <c r="D2" s="13"/>
      <c r="E2" s="13"/>
      <c r="F2" s="13"/>
      <c r="G2" s="13"/>
    </row>
    <row r="3" spans="1:7" ht="17.399999999999999">
      <c r="A3" s="13"/>
      <c r="B3" s="13"/>
      <c r="C3" s="13"/>
      <c r="D3" s="13"/>
      <c r="E3" s="13"/>
      <c r="F3" s="13"/>
      <c r="G3" s="13"/>
    </row>
    <row r="4" spans="1:7" ht="17.399999999999999">
      <c r="A4" s="13"/>
      <c r="B4" s="13"/>
      <c r="C4" s="13"/>
      <c r="D4" s="13"/>
      <c r="E4" s="13"/>
      <c r="F4" s="13"/>
      <c r="G4" s="13"/>
    </row>
    <row r="5" spans="1:7" ht="17.399999999999999">
      <c r="A5" s="13"/>
      <c r="B5" s="13"/>
      <c r="C5" s="13"/>
      <c r="D5" s="13"/>
      <c r="E5" s="13"/>
      <c r="F5" s="13"/>
      <c r="G5" s="13"/>
    </row>
    <row r="6" spans="1:7" ht="17.399999999999999">
      <c r="A6" s="13"/>
      <c r="B6" s="13"/>
      <c r="C6" s="13"/>
      <c r="D6" s="13"/>
      <c r="E6" s="13"/>
      <c r="F6" s="13"/>
      <c r="G6" s="13"/>
    </row>
    <row r="7" spans="1:7" ht="23.4">
      <c r="A7" s="15" t="s">
        <v>0</v>
      </c>
      <c r="B7" s="13"/>
      <c r="C7" s="13"/>
      <c r="D7" s="13"/>
      <c r="E7" s="13"/>
      <c r="F7" s="13"/>
      <c r="G7" s="13"/>
    </row>
    <row r="8" spans="1:7" ht="23.4">
      <c r="A8" s="15" t="s">
        <v>155</v>
      </c>
      <c r="B8" s="13"/>
      <c r="C8" s="13"/>
      <c r="D8" s="13"/>
      <c r="E8" s="13"/>
      <c r="F8" s="13"/>
      <c r="G8" s="13"/>
    </row>
    <row r="9" spans="1:7" ht="17.399999999999999">
      <c r="A9" s="13"/>
      <c r="B9" s="13"/>
      <c r="C9" s="13"/>
      <c r="D9" s="13"/>
      <c r="E9" s="13"/>
      <c r="F9" s="13"/>
      <c r="G9" s="13"/>
    </row>
    <row r="10" spans="1:7" ht="17.399999999999999">
      <c r="A10" s="68" t="s">
        <v>156</v>
      </c>
      <c r="B10" s="13"/>
      <c r="C10" s="13"/>
      <c r="D10" s="13"/>
      <c r="E10" s="13"/>
      <c r="F10" s="13"/>
      <c r="G10" s="13"/>
    </row>
    <row r="11" spans="1:7" ht="17.399999999999999">
      <c r="A11" s="13"/>
      <c r="B11" s="13"/>
      <c r="C11" s="13"/>
      <c r="D11" s="13"/>
      <c r="E11" s="13"/>
      <c r="F11" s="13"/>
      <c r="G11" s="13"/>
    </row>
    <row r="12" spans="1:7" ht="17.399999999999999">
      <c r="A12" s="13"/>
      <c r="B12" s="13"/>
      <c r="C12" s="13"/>
      <c r="D12" s="13"/>
      <c r="E12" s="13"/>
      <c r="F12" s="13"/>
      <c r="G12" s="13"/>
    </row>
    <row r="13" spans="1:7" ht="17.399999999999999">
      <c r="A13" s="13" t="s">
        <v>1</v>
      </c>
      <c r="B13" s="13"/>
      <c r="C13" s="13"/>
      <c r="D13" s="13"/>
      <c r="E13" s="13"/>
      <c r="F13" s="13"/>
      <c r="G13" s="13"/>
    </row>
    <row r="14" spans="1:7" ht="17.399999999999999">
      <c r="A14" s="13"/>
      <c r="B14" s="13"/>
      <c r="C14" s="13"/>
      <c r="D14" s="13"/>
      <c r="E14" s="13"/>
      <c r="F14" s="13"/>
      <c r="G14" s="13"/>
    </row>
    <row r="15" spans="1:7" ht="23.4">
      <c r="A15" s="15" t="s">
        <v>2</v>
      </c>
      <c r="B15" s="13"/>
      <c r="C15" s="13"/>
      <c r="D15" s="13"/>
      <c r="E15" s="13"/>
      <c r="F15" s="13"/>
      <c r="G15" s="13"/>
    </row>
    <row r="16" spans="1:7" ht="23.4">
      <c r="A16" s="15" t="s">
        <v>3</v>
      </c>
      <c r="B16" s="13"/>
      <c r="C16" s="13"/>
      <c r="D16" s="13"/>
      <c r="E16" s="13"/>
      <c r="F16" s="13"/>
      <c r="G16" s="13"/>
    </row>
    <row r="17" spans="1:7" ht="23.4">
      <c r="A17" s="15" t="s">
        <v>4</v>
      </c>
      <c r="B17" s="13"/>
      <c r="C17" s="13"/>
      <c r="D17" s="13"/>
      <c r="E17" s="13"/>
      <c r="F17" s="13"/>
      <c r="G17" s="13"/>
    </row>
    <row r="18" spans="1:7" ht="17.399999999999999">
      <c r="A18" s="13"/>
      <c r="B18" s="13"/>
      <c r="C18" s="13"/>
      <c r="D18" s="13"/>
      <c r="E18" s="13"/>
      <c r="F18" s="13"/>
      <c r="G18" s="13"/>
    </row>
    <row r="19" spans="1:7" ht="17.399999999999999">
      <c r="A19" s="13" t="s">
        <v>5</v>
      </c>
      <c r="B19" s="13"/>
      <c r="C19" s="13"/>
      <c r="D19" s="13"/>
      <c r="E19" s="13"/>
      <c r="F19" s="13"/>
      <c r="G19" s="13"/>
    </row>
    <row r="20" spans="1:7" ht="17.399999999999999">
      <c r="A20" s="13"/>
      <c r="B20" s="13"/>
      <c r="C20" s="13"/>
      <c r="D20" s="13"/>
      <c r="E20" s="13"/>
      <c r="F20" s="13"/>
      <c r="G20" s="13"/>
    </row>
    <row r="21" spans="1:7" ht="17.399999999999999">
      <c r="A21" s="13"/>
      <c r="B21" s="13"/>
      <c r="C21" s="13"/>
      <c r="D21" s="13"/>
      <c r="E21" s="13"/>
      <c r="F21" s="13"/>
      <c r="G21" s="13"/>
    </row>
    <row r="22" spans="1:7">
      <c r="A22" s="16"/>
      <c r="B22" s="16"/>
      <c r="C22" s="16"/>
      <c r="D22" s="16"/>
      <c r="E22" s="163" t="s">
        <v>6</v>
      </c>
      <c r="F22" s="163"/>
      <c r="G22" s="143"/>
    </row>
    <row r="23" spans="1:7" ht="17.399999999999999">
      <c r="A23" s="13"/>
      <c r="B23" s="13"/>
      <c r="C23" s="13"/>
      <c r="D23" s="13"/>
      <c r="E23" s="13"/>
      <c r="F23" s="13"/>
      <c r="G23" s="13"/>
    </row>
    <row r="24" spans="1:7" ht="17.399999999999999" customHeight="1">
      <c r="A24" s="17" t="s">
        <v>7</v>
      </c>
      <c r="B24" s="18" t="s">
        <v>8</v>
      </c>
      <c r="C24" s="164"/>
      <c r="D24" s="164"/>
      <c r="E24" s="18" t="s">
        <v>9</v>
      </c>
      <c r="F24" s="164"/>
      <c r="G24" s="164"/>
    </row>
    <row r="25" spans="1:7" ht="17.399999999999999">
      <c r="A25" s="13"/>
      <c r="B25" s="17"/>
      <c r="C25" s="17"/>
      <c r="E25" s="13"/>
      <c r="F25" s="13"/>
      <c r="G25" s="13"/>
    </row>
    <row r="26" spans="1:7" ht="17.399999999999999">
      <c r="A26" s="13"/>
      <c r="B26" s="19" t="s">
        <v>157</v>
      </c>
      <c r="C26" s="164"/>
      <c r="D26" s="164"/>
      <c r="E26" s="164"/>
      <c r="F26" s="164"/>
      <c r="G26" s="164"/>
    </row>
    <row r="27" spans="1:7" ht="17.399999999999999">
      <c r="A27" s="13"/>
      <c r="B27" s="13"/>
      <c r="C27" s="13"/>
      <c r="D27" s="13"/>
      <c r="E27" s="13"/>
      <c r="F27" s="13"/>
      <c r="G27" s="13"/>
    </row>
    <row r="28" spans="1:7" ht="20.399999999999999" customHeight="1">
      <c r="A28" s="13"/>
      <c r="B28" s="13"/>
      <c r="C28" s="13"/>
      <c r="D28" s="13"/>
      <c r="E28" s="13"/>
      <c r="F28" s="13"/>
      <c r="G28" s="13"/>
    </row>
    <row r="29" spans="1:7" ht="17.399999999999999">
      <c r="A29" s="13"/>
      <c r="B29" s="13"/>
      <c r="C29" s="13"/>
      <c r="D29" s="13"/>
      <c r="E29" s="13"/>
      <c r="F29" s="13"/>
      <c r="G29" s="13"/>
    </row>
    <row r="30" spans="1:7" ht="18" thickBot="1">
      <c r="A30" s="13"/>
      <c r="B30" s="13"/>
      <c r="C30" s="13"/>
      <c r="D30" s="13"/>
      <c r="E30" s="13"/>
      <c r="F30" s="13"/>
      <c r="G30" s="13"/>
    </row>
    <row r="31" spans="1:7" ht="16.2" thickBot="1">
      <c r="A31" s="94" t="s">
        <v>10</v>
      </c>
      <c r="B31" s="147">
        <v>45160</v>
      </c>
      <c r="C31" s="148"/>
      <c r="D31" s="148"/>
      <c r="E31" s="148"/>
      <c r="F31" s="148"/>
      <c r="G31" s="149"/>
    </row>
    <row r="32" spans="1:7" ht="16.5" customHeight="1" thickBot="1">
      <c r="A32" s="94" t="s">
        <v>11</v>
      </c>
      <c r="B32" s="150" t="s">
        <v>256</v>
      </c>
      <c r="C32" s="151"/>
      <c r="D32" s="151"/>
      <c r="E32" s="151"/>
      <c r="F32" s="151"/>
      <c r="G32" s="152"/>
    </row>
    <row r="33" spans="1:7" ht="16.5" customHeight="1" thickBot="1">
      <c r="A33" s="94" t="s">
        <v>12</v>
      </c>
      <c r="B33" s="153" t="s">
        <v>250</v>
      </c>
      <c r="C33" s="154"/>
      <c r="D33" s="154"/>
      <c r="E33" s="154"/>
      <c r="F33" s="154"/>
      <c r="G33" s="155"/>
    </row>
    <row r="34" spans="1:7" ht="16.2" thickBot="1">
      <c r="A34" s="157" t="s">
        <v>13</v>
      </c>
      <c r="B34" s="159" t="s">
        <v>158</v>
      </c>
      <c r="C34" s="160"/>
      <c r="D34" s="160"/>
      <c r="E34" s="160"/>
      <c r="F34" s="160"/>
      <c r="G34" s="161"/>
    </row>
    <row r="35" spans="1:7" ht="16.5" customHeight="1" thickBot="1">
      <c r="A35" s="158"/>
      <c r="B35" s="162" t="s">
        <v>159</v>
      </c>
      <c r="C35" s="160"/>
      <c r="D35" s="160"/>
      <c r="E35" s="160"/>
      <c r="F35" s="160"/>
      <c r="G35" s="161"/>
    </row>
    <row r="41" spans="1:7" ht="17.399999999999999">
      <c r="A41" s="71" t="s">
        <v>160</v>
      </c>
    </row>
    <row r="43" spans="1:7">
      <c r="A43" s="72" t="s">
        <v>14</v>
      </c>
      <c r="B43" s="156" t="s">
        <v>15</v>
      </c>
      <c r="C43" s="156"/>
      <c r="D43" s="156"/>
      <c r="E43" s="156"/>
      <c r="F43" s="72" t="s">
        <v>16</v>
      </c>
      <c r="G43" s="72" t="s">
        <v>17</v>
      </c>
    </row>
    <row r="44" spans="1:7">
      <c r="A44" s="73" t="s">
        <v>18</v>
      </c>
      <c r="B44" s="145"/>
      <c r="C44" s="145"/>
      <c r="D44" s="145"/>
      <c r="E44" s="145"/>
      <c r="F44" s="73" t="s">
        <v>140</v>
      </c>
      <c r="G44" s="74">
        <v>42997</v>
      </c>
    </row>
    <row r="45" spans="1:7" ht="113.25" customHeight="1">
      <c r="A45" s="73" t="s">
        <v>19</v>
      </c>
      <c r="B45" s="146" t="s">
        <v>162</v>
      </c>
      <c r="C45" s="144"/>
      <c r="D45" s="144"/>
      <c r="E45" s="144"/>
      <c r="F45" s="73" t="s">
        <v>20</v>
      </c>
      <c r="G45" s="74">
        <v>43040</v>
      </c>
    </row>
    <row r="46" spans="1:7">
      <c r="A46" s="73" t="s">
        <v>21</v>
      </c>
      <c r="B46" s="144" t="s">
        <v>161</v>
      </c>
      <c r="C46" s="144"/>
      <c r="D46" s="144"/>
      <c r="E46" s="144"/>
      <c r="F46" s="73" t="s">
        <v>22</v>
      </c>
      <c r="G46" s="74">
        <v>43287</v>
      </c>
    </row>
    <row r="47" spans="1:7">
      <c r="A47" s="73" t="s">
        <v>220</v>
      </c>
      <c r="B47" s="144" t="s">
        <v>221</v>
      </c>
      <c r="C47" s="144"/>
      <c r="D47" s="144"/>
      <c r="E47" s="144"/>
      <c r="F47" s="73" t="s">
        <v>22</v>
      </c>
      <c r="G47" s="74">
        <v>43678</v>
      </c>
    </row>
    <row r="48" spans="1:7">
      <c r="A48" s="73" t="s">
        <v>253</v>
      </c>
      <c r="B48" s="144" t="s">
        <v>221</v>
      </c>
      <c r="C48" s="144"/>
      <c r="D48" s="144"/>
      <c r="E48" s="144"/>
      <c r="F48" s="73" t="s">
        <v>22</v>
      </c>
      <c r="G48" s="74">
        <v>44044</v>
      </c>
    </row>
    <row r="49" spans="1:7">
      <c r="A49" s="73" t="s">
        <v>254</v>
      </c>
      <c r="B49" s="144" t="s">
        <v>221</v>
      </c>
      <c r="C49" s="144"/>
      <c r="D49" s="144"/>
      <c r="E49" s="144"/>
      <c r="F49" s="73" t="s">
        <v>22</v>
      </c>
      <c r="G49" s="74">
        <v>44409</v>
      </c>
    </row>
    <row r="50" spans="1:7">
      <c r="A50" s="73" t="s">
        <v>255</v>
      </c>
      <c r="B50" s="144" t="s">
        <v>221</v>
      </c>
      <c r="C50" s="144"/>
      <c r="D50" s="144"/>
      <c r="E50" s="144"/>
      <c r="F50" s="73" t="s">
        <v>22</v>
      </c>
      <c r="G50" s="74">
        <v>44802</v>
      </c>
    </row>
  </sheetData>
  <sheetProtection algorithmName="SHA-512" hashValue="n8ArpNrw4dGBFwZHOsNy2bs5iUHCRf5W4r77F7V+DNu+0UZ7lbbaz2HDmOJFGFYhGg6Xs4fsyQFng46qkqhuTA==" saltValue="/tIRy24WqAWxkR2XvQdWqQ==" spinCount="100000" sheet="1" selectLockedCells="1"/>
  <customSheetViews>
    <customSheetView guid="{C1DDDEA5-B024-4C29-ADDF-1FDF08683112}" showPageBreaks="1" view="pageLayout" topLeftCell="A7">
      <selection activeCell="G24" sqref="G24"/>
      <pageMargins left="0" right="0" top="0" bottom="0" header="0" footer="0"/>
      <pageSetup paperSize="9" orientation="portrait" r:id="rId1"/>
    </customSheetView>
  </customSheetViews>
  <mergeCells count="18">
    <mergeCell ref="A34:A35"/>
    <mergeCell ref="B34:G34"/>
    <mergeCell ref="B35:G35"/>
    <mergeCell ref="E22:F22"/>
    <mergeCell ref="C24:D24"/>
    <mergeCell ref="F24:G24"/>
    <mergeCell ref="C26:G26"/>
    <mergeCell ref="B44:E44"/>
    <mergeCell ref="B45:E45"/>
    <mergeCell ref="B31:G31"/>
    <mergeCell ref="B32:G32"/>
    <mergeCell ref="B33:G33"/>
    <mergeCell ref="B43:E43"/>
    <mergeCell ref="B48:E48"/>
    <mergeCell ref="B49:E49"/>
    <mergeCell ref="B50:E50"/>
    <mergeCell ref="B47:E47"/>
    <mergeCell ref="B46:E46"/>
  </mergeCells>
  <conditionalFormatting sqref="C24">
    <cfRule type="expression" dxfId="303" priority="6">
      <formula>ISBLANK(C24)</formula>
    </cfRule>
  </conditionalFormatting>
  <conditionalFormatting sqref="C26">
    <cfRule type="expression" dxfId="302" priority="4">
      <formula>ISBLANK(C26)</formula>
    </cfRule>
  </conditionalFormatting>
  <conditionalFormatting sqref="F24">
    <cfRule type="expression" dxfId="301" priority="5">
      <formula>ISBLANK(F24)</formula>
    </cfRule>
  </conditionalFormatting>
  <conditionalFormatting sqref="G22">
    <cfRule type="expression" dxfId="300" priority="1">
      <formula>ISBLANK(G22)</formula>
    </cfRule>
  </conditionalFormatting>
  <pageMargins left="0.74803149606299213" right="0.74803149606299213" top="0.98425196850393704" bottom="0.98425196850393704" header="0.39370078740157483" footer="0.27559055118110237"/>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tt7">
    <tabColor rgb="FFFFC000"/>
  </sheetPr>
  <dimension ref="A1:J49"/>
  <sheetViews>
    <sheetView showGridLines="0" view="pageLayout" zoomScaleNormal="100" workbookViewId="0">
      <selection activeCell="E19" sqref="E19"/>
    </sheetView>
  </sheetViews>
  <sheetFormatPr baseColWidth="10" defaultColWidth="11" defaultRowHeight="15.6"/>
  <cols>
    <col min="1" max="1" width="2.8984375" customWidth="1"/>
    <col min="2" max="2" width="7" customWidth="1"/>
    <col min="3" max="3" width="11.3984375" customWidth="1"/>
    <col min="4" max="4" width="10.09765625" customWidth="1"/>
    <col min="5" max="5" width="9.09765625" customWidth="1"/>
    <col min="6" max="6" width="3.8984375" customWidth="1"/>
    <col min="7" max="7" width="7.5" customWidth="1"/>
    <col min="8" max="8" width="10.09765625" customWidth="1"/>
    <col min="9" max="9" width="9.8984375" customWidth="1"/>
    <col min="10" max="10" width="6.8984375" customWidth="1"/>
  </cols>
  <sheetData>
    <row r="1" spans="1:10" ht="18.899999999999999" customHeight="1">
      <c r="A1" s="123" t="s">
        <v>230</v>
      </c>
      <c r="B1" s="123"/>
      <c r="C1" s="123"/>
      <c r="D1" s="123"/>
      <c r="E1" s="123"/>
      <c r="F1" s="123"/>
      <c r="G1" s="123"/>
      <c r="H1" s="123"/>
      <c r="I1" s="379" t="str">
        <f>Mandat_sup.!Q1</f>
        <v>TPI 2024</v>
      </c>
      <c r="J1" s="379"/>
    </row>
    <row r="2" spans="1:10" ht="7.95" customHeight="1">
      <c r="A2" s="214"/>
      <c r="B2" s="214"/>
      <c r="C2" s="214"/>
      <c r="D2" s="214"/>
      <c r="E2" s="214"/>
      <c r="F2" s="214"/>
      <c r="G2" s="214"/>
      <c r="H2" s="214"/>
      <c r="I2" s="214"/>
      <c r="J2" s="214"/>
    </row>
    <row r="3" spans="1:10" ht="15" customHeight="1">
      <c r="A3" s="175"/>
      <c r="B3" s="175"/>
      <c r="C3" s="175"/>
      <c r="D3" s="175"/>
      <c r="E3" s="175"/>
      <c r="F3" s="175"/>
      <c r="G3" s="173" t="s">
        <v>80</v>
      </c>
      <c r="H3" s="173"/>
      <c r="I3" s="171" t="str">
        <f>IF(ISBLANK(Mandat_sup.!N3),"",Mandat_sup.!N3)</f>
        <v/>
      </c>
      <c r="J3" s="171"/>
    </row>
    <row r="4" spans="1:10" ht="7.2" customHeight="1">
      <c r="A4" s="293"/>
      <c r="B4" s="304"/>
      <c r="C4" s="304"/>
      <c r="D4" s="304"/>
      <c r="E4" s="304"/>
      <c r="F4" s="304"/>
      <c r="G4" s="304"/>
      <c r="H4" s="304"/>
      <c r="I4" s="304"/>
      <c r="J4" s="304"/>
    </row>
    <row r="5" spans="1:10" ht="15.9" customHeight="1">
      <c r="A5" s="170" t="s">
        <v>188</v>
      </c>
      <c r="B5" s="170"/>
      <c r="C5" s="382"/>
      <c r="D5" s="171" t="str">
        <f>IF(ISBLANK('Enoncé du mandat_sup.'!E5),"",'Enoncé du mandat_sup.'!E5)</f>
        <v/>
      </c>
      <c r="E5" s="171"/>
      <c r="F5" s="171"/>
      <c r="G5" s="171"/>
      <c r="H5" s="171"/>
      <c r="I5" s="171"/>
      <c r="J5" s="171"/>
    </row>
    <row r="6" spans="1:10" ht="5.0999999999999996" customHeight="1">
      <c r="A6" s="181"/>
      <c r="B6" s="181"/>
      <c r="C6" s="237"/>
      <c r="D6" s="237"/>
      <c r="E6" s="237"/>
      <c r="F6" s="237"/>
      <c r="G6" s="237"/>
      <c r="H6" s="237"/>
      <c r="I6" s="237"/>
      <c r="J6" s="237"/>
    </row>
    <row r="7" spans="1:10" ht="15.9" customHeight="1">
      <c r="A7" s="187" t="s">
        <v>7</v>
      </c>
      <c r="B7" s="187"/>
      <c r="C7" s="35" t="s">
        <v>8</v>
      </c>
      <c r="D7" s="255" t="str">
        <f>IF(ISBLANK(Mandat_sup.!E9),"",Mandat_sup.!E9)</f>
        <v/>
      </c>
      <c r="E7" s="255"/>
      <c r="F7" s="255"/>
      <c r="G7" s="35" t="s">
        <v>9</v>
      </c>
      <c r="H7" s="255" t="str">
        <f>IF(ISBLANK(Mandat_sup.!K9),"",Mandat_sup.!K9)</f>
        <v/>
      </c>
      <c r="I7" s="255"/>
      <c r="J7" s="255"/>
    </row>
    <row r="8" spans="1:10" ht="5.0999999999999996" customHeight="1">
      <c r="A8" s="181"/>
      <c r="B8" s="181"/>
      <c r="C8" s="181"/>
      <c r="D8" s="237"/>
      <c r="E8" s="237"/>
      <c r="F8" s="237"/>
      <c r="G8" s="237"/>
      <c r="H8" s="237"/>
      <c r="I8" s="237"/>
      <c r="J8" s="237"/>
    </row>
    <row r="9" spans="1:10" ht="15.9" customHeight="1">
      <c r="A9" s="187" t="s">
        <v>40</v>
      </c>
      <c r="B9" s="187"/>
      <c r="C9" s="79" t="s">
        <v>8</v>
      </c>
      <c r="D9" s="255" t="str">
        <f>IF(ISBLANK(Mandat_sup.!E25),"",Mandat_sup.!E25)</f>
        <v/>
      </c>
      <c r="E9" s="255"/>
      <c r="F9" s="255"/>
      <c r="G9" s="35" t="s">
        <v>9</v>
      </c>
      <c r="H9" s="255" t="str">
        <f>IF(ISBLANK(Mandat_sup.!K25),"",Mandat_sup.!K25)</f>
        <v/>
      </c>
      <c r="I9" s="255"/>
      <c r="J9" s="255"/>
    </row>
    <row r="10" spans="1:10" ht="5.0999999999999996" customHeight="1">
      <c r="A10" s="378"/>
      <c r="B10" s="378"/>
      <c r="C10" s="378"/>
      <c r="D10" s="168"/>
      <c r="E10" s="168"/>
      <c r="F10" s="168"/>
      <c r="G10" s="168"/>
      <c r="H10" s="168"/>
      <c r="I10" s="168"/>
      <c r="J10" s="168"/>
    </row>
    <row r="11" spans="1:10" ht="15.9" customHeight="1">
      <c r="A11" s="187" t="s">
        <v>60</v>
      </c>
      <c r="B11" s="187"/>
      <c r="C11" s="79" t="s">
        <v>8</v>
      </c>
      <c r="D11" s="255" t="str">
        <f>IF(ISBLANK(Mandat_sup.!E31),"",Mandat_sup.!E31)</f>
        <v/>
      </c>
      <c r="E11" s="255"/>
      <c r="F11" s="255"/>
      <c r="G11" s="35" t="s">
        <v>9</v>
      </c>
      <c r="H11" s="255" t="str">
        <f>IF(ISBLANK(Mandat_sup.!K31),"",Mandat_sup.!K31)</f>
        <v/>
      </c>
      <c r="I11" s="255"/>
      <c r="J11" s="255"/>
    </row>
    <row r="12" spans="1:10" ht="5.0999999999999996" customHeight="1">
      <c r="A12" s="181"/>
      <c r="B12" s="181"/>
      <c r="C12" s="181"/>
      <c r="D12" s="237"/>
      <c r="E12" s="237"/>
      <c r="F12" s="237"/>
      <c r="G12" s="237"/>
      <c r="H12" s="237"/>
      <c r="I12" s="237"/>
      <c r="J12" s="237"/>
    </row>
    <row r="13" spans="1:10" ht="15.9" customHeight="1">
      <c r="A13" s="187" t="s">
        <v>38</v>
      </c>
      <c r="B13" s="187"/>
      <c r="C13" s="79" t="s">
        <v>8</v>
      </c>
      <c r="D13" s="255" t="str">
        <f>IF(ISBLANK(Mandat_sup.!E19),"",Mandat_sup.!E19)</f>
        <v/>
      </c>
      <c r="E13" s="255"/>
      <c r="F13" s="255"/>
      <c r="G13" s="35" t="s">
        <v>9</v>
      </c>
      <c r="H13" s="255" t="str">
        <f>IF(ISBLANK(Mandat_sup.!K19),"",Mandat_sup.!K19)</f>
        <v/>
      </c>
      <c r="I13" s="255"/>
      <c r="J13" s="255"/>
    </row>
    <row r="14" spans="1:10" ht="9.9" customHeight="1">
      <c r="A14" s="181"/>
      <c r="B14" s="181"/>
      <c r="C14" s="181"/>
      <c r="D14" s="181"/>
      <c r="E14" s="181"/>
      <c r="F14" s="181"/>
      <c r="G14" s="181"/>
      <c r="H14" s="181"/>
      <c r="I14" s="181"/>
      <c r="J14" s="181"/>
    </row>
    <row r="15" spans="1:10" ht="17.100000000000001" customHeight="1">
      <c r="A15" s="376" t="s">
        <v>209</v>
      </c>
      <c r="B15" s="376"/>
      <c r="C15" s="376"/>
      <c r="D15" s="376"/>
      <c r="E15" s="376"/>
      <c r="F15" s="376"/>
      <c r="G15" s="376"/>
      <c r="H15" s="376"/>
      <c r="I15" s="376"/>
      <c r="J15" s="376"/>
    </row>
    <row r="16" spans="1:10" ht="3.9" customHeight="1">
      <c r="A16" s="377"/>
      <c r="B16" s="377"/>
      <c r="C16" s="377"/>
      <c r="D16" s="377"/>
      <c r="E16" s="377"/>
      <c r="F16" s="377"/>
      <c r="G16" s="377"/>
      <c r="H16" s="377"/>
      <c r="I16" s="377"/>
      <c r="J16" s="377"/>
    </row>
    <row r="17" spans="1:10" ht="17.100000000000001" customHeight="1">
      <c r="A17" s="187" t="s">
        <v>121</v>
      </c>
      <c r="B17" s="187"/>
      <c r="C17" s="187"/>
      <c r="D17" s="187"/>
      <c r="E17" s="60">
        <v>45</v>
      </c>
      <c r="F17" s="237"/>
      <c r="G17" s="187" t="s">
        <v>219</v>
      </c>
      <c r="H17" s="187"/>
      <c r="I17" s="61">
        <f>ROUND((E19/E17)*10,0)*5/10+1</f>
        <v>1</v>
      </c>
      <c r="J17" s="181"/>
    </row>
    <row r="18" spans="1:10" ht="6" customHeight="1">
      <c r="A18" s="374"/>
      <c r="B18" s="374"/>
      <c r="C18" s="374"/>
      <c r="D18" s="374"/>
      <c r="E18" s="375"/>
      <c r="F18" s="237"/>
      <c r="G18" s="181"/>
      <c r="H18" s="181"/>
      <c r="I18" s="237"/>
      <c r="J18" s="181"/>
    </row>
    <row r="19" spans="1:10" ht="17.100000000000001" customHeight="1">
      <c r="A19" s="187" t="s">
        <v>122</v>
      </c>
      <c r="B19" s="187"/>
      <c r="C19" s="187"/>
      <c r="D19" s="187"/>
      <c r="E19" s="69"/>
      <c r="F19" s="237"/>
      <c r="G19" s="187" t="s">
        <v>123</v>
      </c>
      <c r="H19" s="187"/>
      <c r="I19" s="62">
        <f>I17*0.5</f>
        <v>0.5</v>
      </c>
      <c r="J19" s="181"/>
    </row>
    <row r="20" spans="1:10" ht="6" customHeight="1">
      <c r="A20" s="181"/>
      <c r="B20" s="181"/>
      <c r="C20" s="181"/>
      <c r="D20" s="181"/>
      <c r="E20" s="237"/>
      <c r="F20" s="237"/>
      <c r="G20" s="181"/>
      <c r="H20" s="181"/>
      <c r="I20" s="237"/>
      <c r="J20" s="181"/>
    </row>
    <row r="21" spans="1:10" ht="17.100000000000001" customHeight="1">
      <c r="A21" s="376" t="s">
        <v>97</v>
      </c>
      <c r="B21" s="376"/>
      <c r="C21" s="376"/>
      <c r="D21" s="376"/>
      <c r="E21" s="376"/>
      <c r="F21" s="376"/>
      <c r="G21" s="376"/>
      <c r="H21" s="376"/>
      <c r="I21" s="376"/>
      <c r="J21" s="376"/>
    </row>
    <row r="22" spans="1:10" ht="3.9" customHeight="1">
      <c r="A22" s="377"/>
      <c r="B22" s="377"/>
      <c r="C22" s="377"/>
      <c r="D22" s="377"/>
      <c r="E22" s="380"/>
      <c r="F22" s="380"/>
      <c r="G22" s="377"/>
      <c r="H22" s="377"/>
      <c r="I22" s="380"/>
      <c r="J22" s="377"/>
    </row>
    <row r="23" spans="1:10" ht="17.100000000000001" customHeight="1">
      <c r="A23" s="187" t="s">
        <v>121</v>
      </c>
      <c r="B23" s="187"/>
      <c r="C23" s="187"/>
      <c r="D23" s="187"/>
      <c r="E23" s="60">
        <v>22</v>
      </c>
      <c r="F23" s="237"/>
      <c r="G23" s="187" t="s">
        <v>219</v>
      </c>
      <c r="H23" s="187"/>
      <c r="I23" s="61">
        <f>ROUND((E25/E23)*10,0)*5/10+1</f>
        <v>1</v>
      </c>
      <c r="J23" s="181"/>
    </row>
    <row r="24" spans="1:10" ht="3.9" customHeight="1">
      <c r="A24" s="181"/>
      <c r="B24" s="181"/>
      <c r="C24" s="181"/>
      <c r="D24" s="181"/>
      <c r="E24" s="237"/>
      <c r="F24" s="237"/>
      <c r="G24" s="181"/>
      <c r="H24" s="181"/>
      <c r="I24" s="237"/>
      <c r="J24" s="181"/>
    </row>
    <row r="25" spans="1:10" ht="17.100000000000001" customHeight="1">
      <c r="A25" s="187" t="s">
        <v>122</v>
      </c>
      <c r="B25" s="187"/>
      <c r="C25" s="187"/>
      <c r="D25" s="187"/>
      <c r="E25" s="69"/>
      <c r="F25" s="237"/>
      <c r="G25" s="187" t="s">
        <v>124</v>
      </c>
      <c r="H25" s="187"/>
      <c r="I25" s="62">
        <f>I23*0.2</f>
        <v>0.2</v>
      </c>
      <c r="J25" s="181"/>
    </row>
    <row r="26" spans="1:10" ht="6.9" customHeight="1">
      <c r="A26" s="181"/>
      <c r="B26" s="181"/>
      <c r="C26" s="181"/>
      <c r="D26" s="181"/>
      <c r="E26" s="181"/>
      <c r="F26" s="181"/>
      <c r="G26" s="181"/>
      <c r="H26" s="181"/>
      <c r="I26" s="181"/>
      <c r="J26" s="181"/>
    </row>
    <row r="27" spans="1:10" ht="17.100000000000001" customHeight="1">
      <c r="A27" s="376" t="s">
        <v>103</v>
      </c>
      <c r="B27" s="376"/>
      <c r="C27" s="376"/>
      <c r="D27" s="376"/>
      <c r="E27" s="376"/>
      <c r="F27" s="376"/>
      <c r="G27" s="376"/>
      <c r="H27" s="376"/>
      <c r="I27" s="376"/>
      <c r="J27" s="376"/>
    </row>
    <row r="28" spans="1:10" ht="3.9" customHeight="1">
      <c r="A28" s="181"/>
      <c r="B28" s="181"/>
      <c r="C28" s="181"/>
      <c r="D28" s="181"/>
      <c r="E28" s="181"/>
      <c r="F28" s="181"/>
      <c r="G28" s="181"/>
      <c r="H28" s="181"/>
      <c r="I28" s="181"/>
      <c r="J28" s="181"/>
    </row>
    <row r="29" spans="1:10" ht="17.100000000000001" customHeight="1">
      <c r="A29" s="187" t="s">
        <v>121</v>
      </c>
      <c r="B29" s="187"/>
      <c r="C29" s="187"/>
      <c r="D29" s="187"/>
      <c r="E29" s="60">
        <v>15</v>
      </c>
      <c r="F29" s="181"/>
      <c r="G29" s="187" t="s">
        <v>219</v>
      </c>
      <c r="H29" s="187"/>
      <c r="I29" s="61">
        <f>ROUND((E31/E29)*10,0)*5/10+1</f>
        <v>1</v>
      </c>
      <c r="J29" s="181"/>
    </row>
    <row r="30" spans="1:10" ht="3.9" customHeight="1">
      <c r="A30" s="181"/>
      <c r="B30" s="181"/>
      <c r="C30" s="181"/>
      <c r="D30" s="181"/>
      <c r="E30" s="237"/>
      <c r="F30" s="181"/>
      <c r="G30" s="181"/>
      <c r="H30" s="181"/>
      <c r="I30" s="181"/>
      <c r="J30" s="181"/>
    </row>
    <row r="31" spans="1:10" ht="17.100000000000001" customHeight="1">
      <c r="A31" s="187" t="s">
        <v>122</v>
      </c>
      <c r="B31" s="187"/>
      <c r="C31" s="187"/>
      <c r="D31" s="187"/>
      <c r="E31" s="69"/>
      <c r="F31" s="181"/>
      <c r="G31" s="187" t="s">
        <v>125</v>
      </c>
      <c r="H31" s="187"/>
      <c r="I31" s="62">
        <f>I29*0.15</f>
        <v>0.15</v>
      </c>
      <c r="J31" s="181"/>
    </row>
    <row r="32" spans="1:10" ht="6.9" customHeight="1">
      <c r="A32" s="181"/>
      <c r="B32" s="181"/>
      <c r="C32" s="181"/>
      <c r="D32" s="181"/>
      <c r="E32" s="181"/>
      <c r="F32" s="181"/>
      <c r="G32" s="181"/>
      <c r="H32" s="181"/>
      <c r="I32" s="181"/>
      <c r="J32" s="181"/>
    </row>
    <row r="33" spans="1:10" ht="17.100000000000001" customHeight="1">
      <c r="A33" s="376" t="s">
        <v>108</v>
      </c>
      <c r="B33" s="376"/>
      <c r="C33" s="376"/>
      <c r="D33" s="376"/>
      <c r="E33" s="376"/>
      <c r="F33" s="376"/>
      <c r="G33" s="376"/>
      <c r="H33" s="376"/>
      <c r="I33" s="376"/>
      <c r="J33" s="376"/>
    </row>
    <row r="34" spans="1:10" ht="3.9" customHeight="1">
      <c r="A34" s="181"/>
      <c r="B34" s="181"/>
      <c r="C34" s="181"/>
      <c r="D34" s="181"/>
      <c r="E34" s="181"/>
      <c r="F34" s="181"/>
      <c r="G34" s="181"/>
      <c r="H34" s="181"/>
      <c r="I34" s="181"/>
      <c r="J34" s="181"/>
    </row>
    <row r="35" spans="1:10" ht="17.100000000000001" customHeight="1">
      <c r="A35" s="187" t="s">
        <v>121</v>
      </c>
      <c r="B35" s="187"/>
      <c r="C35" s="187"/>
      <c r="D35" s="187"/>
      <c r="E35" s="60">
        <v>16</v>
      </c>
      <c r="F35" s="181"/>
      <c r="G35" s="187" t="s">
        <v>219</v>
      </c>
      <c r="H35" s="187"/>
      <c r="I35" s="61">
        <f>ROUND((E37/E35)*10,0)*5/10+1</f>
        <v>1</v>
      </c>
      <c r="J35" s="181"/>
    </row>
    <row r="36" spans="1:10" ht="3.9" customHeight="1">
      <c r="A36" s="181"/>
      <c r="B36" s="181"/>
      <c r="C36" s="181"/>
      <c r="D36" s="181"/>
      <c r="E36" s="237"/>
      <c r="F36" s="181"/>
      <c r="G36" s="181"/>
      <c r="H36" s="181"/>
      <c r="I36" s="181"/>
      <c r="J36" s="181"/>
    </row>
    <row r="37" spans="1:10" ht="17.100000000000001" customHeight="1">
      <c r="A37" s="187" t="s">
        <v>122</v>
      </c>
      <c r="B37" s="187"/>
      <c r="C37" s="187"/>
      <c r="D37" s="187"/>
      <c r="E37" s="69"/>
      <c r="F37" s="181"/>
      <c r="G37" s="187" t="s">
        <v>125</v>
      </c>
      <c r="H37" s="187"/>
      <c r="I37" s="62">
        <f>I35*0.15</f>
        <v>0.15</v>
      </c>
      <c r="J37" s="181"/>
    </row>
    <row r="38" spans="1:10" ht="60.9" customHeight="1">
      <c r="A38" s="181"/>
      <c r="B38" s="181"/>
      <c r="C38" s="181"/>
      <c r="D38" s="181"/>
      <c r="E38" s="181"/>
      <c r="F38" s="181"/>
      <c r="G38" s="181"/>
      <c r="H38" s="181"/>
      <c r="I38" s="181"/>
      <c r="J38" s="181"/>
    </row>
    <row r="39" spans="1:10" ht="32.1" customHeight="1">
      <c r="A39" s="188"/>
      <c r="B39" s="188"/>
      <c r="C39" s="188"/>
      <c r="D39" s="188"/>
      <c r="E39" s="294"/>
      <c r="F39" s="294"/>
      <c r="G39" s="294" t="s">
        <v>126</v>
      </c>
      <c r="H39" s="294"/>
      <c r="I39" s="61">
        <f>I37+I31+I25+I19</f>
        <v>1</v>
      </c>
      <c r="J39" s="63"/>
    </row>
    <row r="40" spans="1:10" ht="12" customHeight="1">
      <c r="A40" s="381"/>
      <c r="B40" s="381"/>
      <c r="C40" s="381"/>
      <c r="D40" s="381"/>
      <c r="E40" s="181"/>
      <c r="F40" s="181"/>
      <c r="G40" s="181"/>
      <c r="H40" s="181"/>
      <c r="I40" s="181"/>
      <c r="J40" s="181"/>
    </row>
    <row r="41" spans="1:10" ht="32.1" customHeight="1">
      <c r="A41" s="63"/>
      <c r="B41" s="63"/>
      <c r="C41" s="63"/>
      <c r="D41" s="63"/>
      <c r="E41" s="63"/>
      <c r="F41" s="63"/>
      <c r="G41" s="63"/>
      <c r="H41" s="63"/>
      <c r="I41" s="63"/>
      <c r="J41" s="63"/>
    </row>
    <row r="42" spans="1:10" ht="12" customHeight="1">
      <c r="A42" s="381"/>
      <c r="B42" s="381"/>
      <c r="C42" s="381"/>
      <c r="D42" s="381"/>
      <c r="E42" s="181"/>
      <c r="F42" s="181"/>
      <c r="G42" s="181"/>
      <c r="H42" s="181"/>
      <c r="I42" s="181"/>
      <c r="J42" s="181"/>
    </row>
    <row r="43" spans="1:10" ht="32.1" customHeight="1">
      <c r="A43" s="63"/>
      <c r="B43" s="63"/>
      <c r="C43" s="63"/>
      <c r="D43" s="63"/>
      <c r="E43" s="63"/>
      <c r="F43" s="63"/>
      <c r="G43" s="63"/>
      <c r="H43" s="63"/>
      <c r="I43" s="63"/>
      <c r="J43" s="63"/>
    </row>
    <row r="44" spans="1:10">
      <c r="A44" s="381"/>
      <c r="B44" s="381"/>
      <c r="C44" s="381"/>
      <c r="D44" s="381"/>
      <c r="E44" s="181"/>
      <c r="F44" s="181"/>
      <c r="G44" s="181"/>
      <c r="H44" s="181"/>
      <c r="I44" s="181"/>
      <c r="J44" s="181"/>
    </row>
    <row r="45" spans="1:10">
      <c r="A45" s="381"/>
      <c r="B45" s="381"/>
      <c r="C45" s="381"/>
      <c r="D45" s="381"/>
      <c r="E45" s="181"/>
      <c r="F45" s="181"/>
      <c r="G45" s="181"/>
      <c r="H45" s="181"/>
      <c r="I45" s="181"/>
      <c r="J45" s="181"/>
    </row>
    <row r="46" spans="1:10">
      <c r="A46" s="276" t="s">
        <v>208</v>
      </c>
      <c r="B46" s="276"/>
      <c r="C46" s="276"/>
      <c r="D46" s="276"/>
      <c r="E46" s="276"/>
      <c r="F46" s="276"/>
      <c r="G46" s="276"/>
      <c r="H46" s="276"/>
      <c r="I46" s="276"/>
      <c r="J46" s="276"/>
    </row>
    <row r="47" spans="1:10">
      <c r="A47" s="373"/>
      <c r="B47" s="373"/>
      <c r="C47" s="373"/>
      <c r="D47" s="373"/>
      <c r="E47" s="214"/>
      <c r="F47" s="214"/>
      <c r="G47" s="214"/>
      <c r="H47" s="214"/>
      <c r="I47" s="214"/>
      <c r="J47" s="214"/>
    </row>
    <row r="48" spans="1:10">
      <c r="A48" s="373"/>
      <c r="B48" s="373"/>
      <c r="C48" s="373"/>
      <c r="D48" s="373"/>
      <c r="E48" s="214"/>
      <c r="F48" s="214"/>
      <c r="G48" s="214"/>
      <c r="H48" s="214"/>
      <c r="I48" s="214"/>
      <c r="J48" s="214"/>
    </row>
    <row r="49" spans="1:10">
      <c r="A49" s="373"/>
      <c r="B49" s="373"/>
      <c r="C49" s="373"/>
      <c r="D49" s="373"/>
      <c r="E49" s="214"/>
      <c r="F49" s="214"/>
      <c r="G49" s="214"/>
      <c r="H49" s="214"/>
      <c r="I49" s="214"/>
      <c r="J49" s="214"/>
    </row>
  </sheetData>
  <sheetProtection password="CE28" sheet="1" selectLockedCells="1"/>
  <customSheetViews>
    <customSheetView guid="{C1DDDEA5-B024-4C29-ADDF-1FDF08683112}" scale="120" showPageBreaks="1" view="pageLayout">
      <selection activeCell="H11" sqref="H11:J11"/>
      <pageMargins left="0" right="0" top="0" bottom="0" header="0" footer="0"/>
      <pageSetup paperSize="9" orientation="portrait" r:id="rId1"/>
      <headerFooter>
        <oddHeader>&amp;L&amp;8Agent-e de transports publics CFC                          Expert-e-s
&amp;R&amp;8Procédure de qualification TPI 2019                   Procès-verbal d’examen aperçu &amp;P</oddHeader>
      </headerFooter>
    </customSheetView>
  </customSheetViews>
  <mergeCells count="80">
    <mergeCell ref="A42:J42"/>
    <mergeCell ref="A44:J44"/>
    <mergeCell ref="G3:H3"/>
    <mergeCell ref="I3:J3"/>
    <mergeCell ref="A4:J4"/>
    <mergeCell ref="A5:C5"/>
    <mergeCell ref="D5:J5"/>
    <mergeCell ref="A6:J6"/>
    <mergeCell ref="H7:J7"/>
    <mergeCell ref="G29:H29"/>
    <mergeCell ref="J29:J31"/>
    <mergeCell ref="A30:E30"/>
    <mergeCell ref="G30:I30"/>
    <mergeCell ref="A31:D31"/>
    <mergeCell ref="F29:F31"/>
    <mergeCell ref="G31:H31"/>
    <mergeCell ref="A38:J38"/>
    <mergeCell ref="A35:D35"/>
    <mergeCell ref="F35:F37"/>
    <mergeCell ref="G35:H35"/>
    <mergeCell ref="J35:J37"/>
    <mergeCell ref="A36:E36"/>
    <mergeCell ref="G36:I36"/>
    <mergeCell ref="A37:D37"/>
    <mergeCell ref="G37:H37"/>
    <mergeCell ref="A45:J45"/>
    <mergeCell ref="A46:J46"/>
    <mergeCell ref="A47:J47"/>
    <mergeCell ref="G24:I24"/>
    <mergeCell ref="A25:D25"/>
    <mergeCell ref="G25:H25"/>
    <mergeCell ref="A26:J26"/>
    <mergeCell ref="A27:J27"/>
    <mergeCell ref="A28:J28"/>
    <mergeCell ref="A40:J40"/>
    <mergeCell ref="A32:J32"/>
    <mergeCell ref="A33:J33"/>
    <mergeCell ref="A34:J34"/>
    <mergeCell ref="A39:D39"/>
    <mergeCell ref="G39:H39"/>
    <mergeCell ref="A29:D29"/>
    <mergeCell ref="I1:J1"/>
    <mergeCell ref="A21:J21"/>
    <mergeCell ref="A22:J22"/>
    <mergeCell ref="A20:J20"/>
    <mergeCell ref="A23:D23"/>
    <mergeCell ref="F23:F25"/>
    <mergeCell ref="G23:H23"/>
    <mergeCell ref="J23:J25"/>
    <mergeCell ref="A24:E24"/>
    <mergeCell ref="A2:J2"/>
    <mergeCell ref="D7:F7"/>
    <mergeCell ref="D9:F9"/>
    <mergeCell ref="H9:J9"/>
    <mergeCell ref="A3:F3"/>
    <mergeCell ref="A11:B11"/>
    <mergeCell ref="A13:B13"/>
    <mergeCell ref="A12:J12"/>
    <mergeCell ref="A7:B7"/>
    <mergeCell ref="A9:B9"/>
    <mergeCell ref="D11:F11"/>
    <mergeCell ref="H11:J11"/>
    <mergeCell ref="A10:J10"/>
    <mergeCell ref="A8:J8"/>
    <mergeCell ref="E39:F39"/>
    <mergeCell ref="A48:J48"/>
    <mergeCell ref="A49:J49"/>
    <mergeCell ref="D13:F13"/>
    <mergeCell ref="H13:J13"/>
    <mergeCell ref="A19:D19"/>
    <mergeCell ref="A17:D17"/>
    <mergeCell ref="A14:J14"/>
    <mergeCell ref="A18:E18"/>
    <mergeCell ref="G17:H17"/>
    <mergeCell ref="G19:H19"/>
    <mergeCell ref="G18:I18"/>
    <mergeCell ref="A15:J15"/>
    <mergeCell ref="A16:J16"/>
    <mergeCell ref="J17:J19"/>
    <mergeCell ref="F17:F19"/>
  </mergeCells>
  <phoneticPr fontId="10" type="noConversion"/>
  <conditionalFormatting sqref="D5">
    <cfRule type="expression" dxfId="5" priority="1">
      <formula>ISBLANK(D5)</formula>
    </cfRule>
  </conditionalFormatting>
  <conditionalFormatting sqref="E19">
    <cfRule type="expression" dxfId="4" priority="5">
      <formula>ISBLANK(E19)</formula>
    </cfRule>
  </conditionalFormatting>
  <conditionalFormatting sqref="E25">
    <cfRule type="expression" dxfId="3" priority="4">
      <formula>ISBLANK(E25)</formula>
    </cfRule>
  </conditionalFormatting>
  <conditionalFormatting sqref="E31">
    <cfRule type="expression" dxfId="2" priority="3">
      <formula>ISBLANK(E31)</formula>
    </cfRule>
  </conditionalFormatting>
  <conditionalFormatting sqref="E37">
    <cfRule type="expression" dxfId="1" priority="2">
      <formula>ISBLANK(E37)</formula>
    </cfRule>
  </conditionalFormatting>
  <conditionalFormatting sqref="I3">
    <cfRule type="expression" dxfId="0" priority="7">
      <formula>ISBLANK(I3)</formula>
    </cfRule>
  </conditionalFormatting>
  <pageMargins left="0.74803149606299213" right="0.74803149606299213" top="0.98425196850393704" bottom="0.78740157480314965" header="0.51181102362204722" footer="0.51181102362204722"/>
  <pageSetup paperSize="9" orientation="portrait" r:id="rId2"/>
  <headerFooter>
    <oddHeader xml:space="preserve">&amp;L&amp;8Agent-e de transports publics CFC                        
Expert-e
&amp;R&amp;8  Procédure de qualification TPI 2024 
Aperçu du procès-verbal d'examen |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tt1">
    <tabColor rgb="FF92D050"/>
  </sheetPr>
  <dimension ref="A1:T63"/>
  <sheetViews>
    <sheetView showGridLines="0" view="pageLayout" zoomScale="75" zoomScaleNormal="100" zoomScaleSheetLayoutView="55" zoomScalePageLayoutView="75" workbookViewId="0">
      <selection activeCell="E15" sqref="E15:T15"/>
    </sheetView>
  </sheetViews>
  <sheetFormatPr baseColWidth="10" defaultColWidth="11" defaultRowHeight="15.6"/>
  <cols>
    <col min="1" max="1" width="3.8984375" style="92" customWidth="1"/>
    <col min="2" max="2" width="4.59765625" style="92" customWidth="1"/>
    <col min="3" max="3" width="4.5" style="92" customWidth="1"/>
    <col min="4" max="4" width="11.5" style="92" customWidth="1"/>
    <col min="5" max="5" width="5.3984375" style="92" customWidth="1"/>
    <col min="6" max="6" width="0.3984375" style="92" customWidth="1"/>
    <col min="7" max="7" width="5.09765625" style="92" customWidth="1"/>
    <col min="8" max="8" width="8.69921875" style="92" customWidth="1"/>
    <col min="9" max="9" width="0.3984375" style="92" customWidth="1"/>
    <col min="10" max="10" width="10.69921875" style="92" customWidth="1"/>
    <col min="11" max="11" width="3.19921875" style="92" customWidth="1"/>
    <col min="12" max="12" width="0.3984375" style="92" customWidth="1"/>
    <col min="13" max="13" width="2.3984375" style="92" customWidth="1"/>
    <col min="14" max="14" width="3.3984375" style="92" customWidth="1"/>
    <col min="15" max="15" width="3.19921875" style="92" customWidth="1"/>
    <col min="16" max="16" width="0.3984375" style="92" customWidth="1"/>
    <col min="17" max="17" width="3.19921875" style="92" customWidth="1"/>
    <col min="18" max="18" width="0.3984375" style="92" customWidth="1"/>
    <col min="19" max="19" width="2.09765625" style="92" customWidth="1"/>
    <col min="20" max="20" width="6.19921875" style="92" customWidth="1"/>
    <col min="21" max="16384" width="11" style="92"/>
  </cols>
  <sheetData>
    <row r="1" spans="1:20" ht="18.899999999999999" customHeight="1">
      <c r="A1" s="120" t="s">
        <v>222</v>
      </c>
      <c r="B1" s="120"/>
      <c r="C1" s="120"/>
      <c r="D1" s="120"/>
      <c r="E1" s="120"/>
      <c r="F1" s="120"/>
      <c r="G1" s="120"/>
      <c r="H1" s="120"/>
      <c r="I1" s="120"/>
      <c r="J1" s="120"/>
      <c r="K1" s="120"/>
      <c r="L1" s="120"/>
      <c r="M1" s="120"/>
      <c r="N1" s="120"/>
      <c r="O1" s="120"/>
      <c r="P1" s="120"/>
      <c r="Q1" s="166" t="s">
        <v>257</v>
      </c>
      <c r="R1" s="166"/>
      <c r="S1" s="166"/>
      <c r="T1" s="166"/>
    </row>
    <row r="2" spans="1:20" ht="4.2" customHeight="1">
      <c r="A2" s="174"/>
      <c r="B2" s="174"/>
      <c r="C2" s="174"/>
      <c r="D2" s="174"/>
      <c r="E2" s="174"/>
      <c r="F2" s="174"/>
      <c r="G2" s="174"/>
      <c r="H2" s="174"/>
      <c r="I2" s="174"/>
      <c r="J2" s="174"/>
      <c r="K2" s="174"/>
      <c r="L2" s="174"/>
      <c r="M2" s="174"/>
      <c r="N2" s="174"/>
      <c r="O2" s="174"/>
      <c r="P2" s="174"/>
      <c r="Q2" s="174"/>
      <c r="R2" s="174"/>
      <c r="S2" s="174"/>
      <c r="T2" s="174"/>
    </row>
    <row r="3" spans="1:20" ht="15" customHeight="1">
      <c r="A3" s="175"/>
      <c r="B3" s="175"/>
      <c r="C3" s="175"/>
      <c r="D3" s="175"/>
      <c r="E3" s="175"/>
      <c r="F3" s="175"/>
      <c r="G3" s="175"/>
      <c r="H3" s="175"/>
      <c r="I3" s="175"/>
      <c r="J3" s="173" t="s">
        <v>6</v>
      </c>
      <c r="K3" s="173"/>
      <c r="L3" s="173"/>
      <c r="M3" s="173"/>
      <c r="N3" s="171" t="str">
        <f>IF(ISBLANK('Page de garde_sup.'!G22),"",'Page de garde_sup.'!G22)</f>
        <v/>
      </c>
      <c r="O3" s="171"/>
      <c r="P3" s="171"/>
      <c r="Q3" s="171"/>
      <c r="R3" s="171"/>
      <c r="S3" s="171"/>
      <c r="T3" s="171"/>
    </row>
    <row r="4" spans="1:20" ht="6" customHeight="1">
      <c r="A4" s="169"/>
      <c r="B4" s="169"/>
      <c r="C4" s="169"/>
      <c r="D4" s="169"/>
      <c r="E4" s="169"/>
      <c r="F4" s="169"/>
      <c r="G4" s="169"/>
      <c r="H4" s="169"/>
      <c r="I4" s="169"/>
      <c r="J4" s="169"/>
      <c r="K4" s="169"/>
      <c r="L4" s="169"/>
      <c r="M4" s="169"/>
      <c r="N4" s="169"/>
      <c r="O4" s="169"/>
      <c r="P4" s="169"/>
      <c r="Q4" s="169"/>
      <c r="R4" s="169"/>
      <c r="S4" s="169"/>
      <c r="T4" s="169"/>
    </row>
    <row r="5" spans="1:20" ht="15.6" customHeight="1">
      <c r="A5" s="87" t="s">
        <v>163</v>
      </c>
      <c r="B5" s="87"/>
      <c r="C5" s="87"/>
      <c r="D5" s="95"/>
      <c r="E5" s="176" t="s">
        <v>23</v>
      </c>
      <c r="F5" s="177"/>
      <c r="G5" s="177"/>
      <c r="H5" s="177"/>
      <c r="I5" s="177"/>
      <c r="J5" s="177"/>
      <c r="K5" s="177"/>
      <c r="L5" s="177"/>
      <c r="M5" s="177"/>
      <c r="N5" s="194"/>
      <c r="O5" s="195"/>
      <c r="P5" s="195"/>
      <c r="Q5" s="195"/>
      <c r="R5" s="195"/>
      <c r="S5" s="196"/>
      <c r="T5" s="142"/>
    </row>
    <row r="6" spans="1:20" ht="5.4" customHeight="1">
      <c r="A6" s="170"/>
      <c r="B6" s="170"/>
      <c r="C6" s="170"/>
      <c r="D6" s="170"/>
      <c r="E6" s="170"/>
      <c r="F6" s="170"/>
      <c r="G6" s="170"/>
      <c r="H6" s="170"/>
      <c r="I6" s="170"/>
      <c r="J6" s="170"/>
      <c r="K6" s="170"/>
      <c r="L6" s="170"/>
      <c r="M6" s="170"/>
      <c r="N6" s="170"/>
      <c r="O6" s="170"/>
      <c r="P6" s="170"/>
      <c r="Q6" s="170"/>
      <c r="R6" s="170"/>
      <c r="S6" s="170"/>
      <c r="T6" s="170"/>
    </row>
    <row r="7" spans="1:20" ht="15.6" customHeight="1">
      <c r="A7" s="170" t="s">
        <v>24</v>
      </c>
      <c r="B7" s="170"/>
      <c r="C7" s="170"/>
      <c r="D7" s="96"/>
      <c r="E7" s="193"/>
      <c r="F7" s="193"/>
      <c r="G7" s="193"/>
      <c r="H7" s="193"/>
      <c r="I7" s="193"/>
      <c r="J7" s="193"/>
      <c r="K7" s="193"/>
      <c r="L7" s="193"/>
      <c r="M7" s="193"/>
      <c r="N7" s="193"/>
      <c r="O7" s="193"/>
      <c r="P7" s="193"/>
      <c r="Q7" s="193"/>
      <c r="R7" s="193"/>
      <c r="S7" s="193"/>
      <c r="T7" s="193"/>
    </row>
    <row r="8" spans="1:20" ht="9.9" customHeight="1">
      <c r="A8" s="86"/>
      <c r="B8" s="86"/>
      <c r="C8" s="86"/>
      <c r="D8" s="86"/>
      <c r="E8" s="86"/>
      <c r="F8" s="86"/>
      <c r="G8" s="86"/>
      <c r="H8" s="86"/>
      <c r="I8" s="86"/>
      <c r="J8" s="86"/>
      <c r="K8" s="86"/>
      <c r="L8" s="86"/>
      <c r="M8" s="86"/>
      <c r="N8" s="86"/>
      <c r="O8" s="86"/>
      <c r="P8" s="86"/>
      <c r="Q8" s="86"/>
      <c r="R8" s="86"/>
      <c r="S8" s="86"/>
      <c r="T8" s="86"/>
    </row>
    <row r="9" spans="1:20" ht="15" customHeight="1">
      <c r="A9" s="170" t="s">
        <v>25</v>
      </c>
      <c r="B9" s="170"/>
      <c r="C9" s="170"/>
      <c r="D9" s="18" t="s">
        <v>8</v>
      </c>
      <c r="E9" s="171" t="str">
        <f>IF(ISBLANK('Page de garde_sup.'!C24),"",'Page de garde_sup.'!C24)</f>
        <v/>
      </c>
      <c r="F9" s="171"/>
      <c r="G9" s="171"/>
      <c r="H9" s="171"/>
      <c r="I9" s="171"/>
      <c r="J9" s="18" t="s">
        <v>9</v>
      </c>
      <c r="K9" s="171" t="str">
        <f>IF(ISBLANK('Page de garde_sup.'!F24),"",'Page de garde_sup.'!F24)</f>
        <v/>
      </c>
      <c r="L9" s="171"/>
      <c r="M9" s="171"/>
      <c r="N9" s="171"/>
      <c r="O9" s="171"/>
      <c r="P9" s="171"/>
      <c r="Q9" s="171"/>
      <c r="R9" s="171"/>
      <c r="S9" s="171"/>
      <c r="T9" s="171"/>
    </row>
    <row r="10" spans="1:20" ht="2.1" customHeight="1">
      <c r="A10" s="172"/>
      <c r="B10" s="172"/>
      <c r="C10" s="172"/>
      <c r="D10" s="172"/>
      <c r="E10" s="172"/>
      <c r="F10" s="172"/>
      <c r="G10" s="172"/>
      <c r="H10" s="172"/>
      <c r="I10" s="172"/>
      <c r="J10" s="172"/>
      <c r="K10" s="172"/>
      <c r="L10" s="172"/>
      <c r="M10" s="172"/>
      <c r="N10" s="172"/>
      <c r="O10" s="172"/>
      <c r="P10" s="172"/>
      <c r="Q10" s="172"/>
      <c r="R10" s="172"/>
      <c r="S10" s="172"/>
      <c r="T10" s="172"/>
    </row>
    <row r="11" spans="1:20" ht="15" customHeight="1">
      <c r="A11" s="172"/>
      <c r="B11" s="172"/>
      <c r="C11" s="172"/>
      <c r="D11" s="19" t="s">
        <v>164</v>
      </c>
      <c r="E11" s="171" t="str">
        <f>IF(ISBLANK('Page de garde_sup.'!C26),"",'Page de garde_sup.'!C26)</f>
        <v/>
      </c>
      <c r="F11" s="171"/>
      <c r="G11" s="171"/>
      <c r="H11" s="171"/>
      <c r="I11" s="171"/>
      <c r="J11" s="171"/>
      <c r="K11" s="171"/>
      <c r="L11" s="171"/>
      <c r="M11" s="171"/>
      <c r="N11" s="171"/>
      <c r="O11" s="171"/>
      <c r="P11" s="171"/>
      <c r="Q11" s="171"/>
      <c r="R11" s="171"/>
      <c r="S11" s="171"/>
      <c r="T11" s="171"/>
    </row>
    <row r="12" spans="1:20" ht="6.9" customHeight="1">
      <c r="A12" s="174"/>
      <c r="B12" s="174"/>
      <c r="C12" s="174"/>
      <c r="D12" s="174"/>
      <c r="E12" s="174"/>
      <c r="F12" s="174"/>
      <c r="G12" s="174"/>
      <c r="H12" s="174"/>
      <c r="I12" s="174"/>
      <c r="J12" s="174"/>
      <c r="K12" s="174"/>
      <c r="L12" s="174"/>
      <c r="M12" s="174"/>
      <c r="N12" s="174"/>
      <c r="O12" s="174"/>
      <c r="P12" s="174"/>
      <c r="Q12" s="174"/>
      <c r="R12" s="174"/>
      <c r="S12" s="174"/>
      <c r="T12" s="174"/>
    </row>
    <row r="13" spans="1:20" ht="15" customHeight="1">
      <c r="A13" s="180" t="s">
        <v>249</v>
      </c>
      <c r="B13" s="180"/>
      <c r="C13" s="180"/>
      <c r="D13" s="19" t="s">
        <v>9</v>
      </c>
      <c r="E13" s="178"/>
      <c r="F13" s="178"/>
      <c r="G13" s="178"/>
      <c r="H13" s="178"/>
      <c r="I13" s="178"/>
      <c r="J13" s="178"/>
      <c r="K13" s="178"/>
      <c r="L13" s="178"/>
      <c r="M13" s="178"/>
      <c r="N13" s="178"/>
      <c r="O13" s="178"/>
      <c r="P13" s="178"/>
      <c r="Q13" s="178"/>
      <c r="R13" s="178"/>
      <c r="S13" s="178"/>
      <c r="T13" s="178"/>
    </row>
    <row r="14" spans="1:20" ht="2.1" customHeight="1">
      <c r="A14" s="180"/>
      <c r="B14" s="180"/>
      <c r="C14" s="180"/>
      <c r="D14" s="175"/>
      <c r="E14" s="173"/>
      <c r="F14" s="173"/>
      <c r="G14" s="173"/>
      <c r="H14" s="173"/>
      <c r="I14" s="173"/>
      <c r="J14" s="173"/>
      <c r="K14" s="173"/>
      <c r="L14" s="173"/>
      <c r="M14" s="173"/>
      <c r="N14" s="173"/>
      <c r="O14" s="173"/>
      <c r="P14" s="173"/>
      <c r="Q14" s="173"/>
      <c r="R14" s="173"/>
      <c r="S14" s="173"/>
      <c r="T14" s="173"/>
    </row>
    <row r="15" spans="1:20" ht="15" customHeight="1">
      <c r="A15" s="180"/>
      <c r="B15" s="180"/>
      <c r="C15" s="180"/>
      <c r="D15" s="19" t="s">
        <v>26</v>
      </c>
      <c r="E15" s="178"/>
      <c r="F15" s="178"/>
      <c r="G15" s="178"/>
      <c r="H15" s="178"/>
      <c r="I15" s="178"/>
      <c r="J15" s="178"/>
      <c r="K15" s="178"/>
      <c r="L15" s="178"/>
      <c r="M15" s="178"/>
      <c r="N15" s="178"/>
      <c r="O15" s="178"/>
      <c r="P15" s="178"/>
      <c r="Q15" s="178"/>
      <c r="R15" s="178"/>
      <c r="S15" s="178"/>
      <c r="T15" s="178"/>
    </row>
    <row r="16" spans="1:20" ht="2.1" customHeight="1">
      <c r="A16" s="141"/>
      <c r="B16" s="141"/>
      <c r="C16" s="141"/>
      <c r="D16" s="175"/>
      <c r="E16" s="175"/>
      <c r="F16" s="175"/>
      <c r="G16" s="175"/>
      <c r="H16" s="175"/>
      <c r="I16" s="175"/>
      <c r="J16" s="175"/>
      <c r="K16" s="175"/>
      <c r="L16" s="175"/>
      <c r="M16" s="175"/>
      <c r="N16" s="175"/>
      <c r="O16" s="175"/>
      <c r="P16" s="175"/>
      <c r="Q16" s="175"/>
      <c r="R16" s="175"/>
      <c r="S16" s="175"/>
      <c r="T16" s="175"/>
    </row>
    <row r="17" spans="1:20" ht="15" customHeight="1">
      <c r="A17" s="141"/>
      <c r="B17" s="141"/>
      <c r="C17" s="141"/>
      <c r="D17" s="19" t="s">
        <v>165</v>
      </c>
      <c r="E17" s="178"/>
      <c r="F17" s="178"/>
      <c r="G17" s="178"/>
      <c r="H17" s="178"/>
      <c r="I17" s="178"/>
      <c r="J17" s="178"/>
      <c r="K17" s="178"/>
      <c r="L17" s="178"/>
      <c r="M17" s="178"/>
      <c r="N17" s="178"/>
      <c r="O17" s="178"/>
      <c r="P17" s="178"/>
      <c r="Q17" s="178"/>
      <c r="R17" s="178"/>
      <c r="S17" s="178"/>
      <c r="T17" s="178"/>
    </row>
    <row r="18" spans="1:20" ht="6.9" customHeight="1">
      <c r="A18" s="141"/>
      <c r="B18" s="141"/>
      <c r="C18" s="141"/>
      <c r="D18" s="175"/>
      <c r="E18" s="173"/>
      <c r="F18" s="173"/>
      <c r="G18" s="173"/>
      <c r="H18" s="173"/>
      <c r="I18" s="173"/>
      <c r="J18" s="173"/>
      <c r="K18" s="173"/>
      <c r="L18" s="173"/>
      <c r="M18" s="173"/>
      <c r="N18" s="173"/>
      <c r="O18" s="173"/>
      <c r="P18" s="173"/>
      <c r="Q18" s="173"/>
      <c r="R18" s="173"/>
      <c r="S18" s="173"/>
      <c r="T18" s="173"/>
    </row>
    <row r="19" spans="1:20" ht="15" customHeight="1">
      <c r="A19" s="170" t="s">
        <v>27</v>
      </c>
      <c r="B19" s="170"/>
      <c r="C19" s="170"/>
      <c r="D19" s="19" t="s">
        <v>8</v>
      </c>
      <c r="E19" s="178"/>
      <c r="F19" s="178"/>
      <c r="G19" s="178"/>
      <c r="H19" s="178"/>
      <c r="I19" s="178"/>
      <c r="J19" s="18" t="s">
        <v>9</v>
      </c>
      <c r="K19" s="178"/>
      <c r="L19" s="178"/>
      <c r="M19" s="178"/>
      <c r="N19" s="178"/>
      <c r="O19" s="178"/>
      <c r="P19" s="178"/>
      <c r="Q19" s="178"/>
      <c r="R19" s="178"/>
      <c r="S19" s="178"/>
      <c r="T19" s="178"/>
    </row>
    <row r="20" spans="1:20" ht="2.1" customHeight="1">
      <c r="A20" s="179"/>
      <c r="B20" s="179"/>
      <c r="C20" s="179"/>
      <c r="D20" s="175"/>
      <c r="E20" s="173"/>
      <c r="F20" s="173"/>
      <c r="G20" s="173"/>
      <c r="H20" s="173"/>
      <c r="I20" s="173"/>
      <c r="J20" s="173"/>
      <c r="K20" s="173"/>
      <c r="L20" s="173"/>
      <c r="M20" s="173"/>
      <c r="N20" s="173"/>
      <c r="O20" s="173"/>
      <c r="P20" s="173"/>
      <c r="Q20" s="173"/>
      <c r="R20" s="173"/>
      <c r="S20" s="173"/>
      <c r="T20" s="173"/>
    </row>
    <row r="21" spans="1:20" ht="15" customHeight="1">
      <c r="A21" s="179"/>
      <c r="B21" s="179"/>
      <c r="C21" s="179"/>
      <c r="D21" s="19" t="s">
        <v>28</v>
      </c>
      <c r="E21" s="178"/>
      <c r="F21" s="178"/>
      <c r="G21" s="178"/>
      <c r="H21" s="178"/>
      <c r="I21" s="178"/>
      <c r="J21" s="18" t="s">
        <v>29</v>
      </c>
      <c r="K21" s="178"/>
      <c r="L21" s="178"/>
      <c r="M21" s="178"/>
      <c r="N21" s="178"/>
      <c r="O21" s="178"/>
      <c r="P21" s="178"/>
      <c r="Q21" s="178"/>
      <c r="R21" s="178"/>
      <c r="S21" s="178"/>
      <c r="T21" s="178"/>
    </row>
    <row r="22" spans="1:20" ht="2.1" customHeight="1">
      <c r="A22" s="179"/>
      <c r="B22" s="179"/>
      <c r="C22" s="179"/>
      <c r="D22" s="175"/>
      <c r="E22" s="173"/>
      <c r="F22" s="173"/>
      <c r="G22" s="173"/>
      <c r="H22" s="173"/>
      <c r="I22" s="173"/>
      <c r="J22" s="173"/>
      <c r="K22" s="173"/>
      <c r="L22" s="173"/>
      <c r="M22" s="173"/>
      <c r="N22" s="173"/>
      <c r="O22" s="173"/>
      <c r="P22" s="173"/>
      <c r="Q22" s="173"/>
      <c r="R22" s="173"/>
      <c r="S22" s="173"/>
      <c r="T22" s="173"/>
    </row>
    <row r="23" spans="1:20" ht="15" customHeight="1">
      <c r="A23" s="179"/>
      <c r="B23" s="179"/>
      <c r="C23" s="179"/>
      <c r="D23" s="19" t="s">
        <v>157</v>
      </c>
      <c r="E23" s="178"/>
      <c r="F23" s="178"/>
      <c r="G23" s="178"/>
      <c r="H23" s="178"/>
      <c r="I23" s="178"/>
      <c r="J23" s="178"/>
      <c r="K23" s="178"/>
      <c r="L23" s="178"/>
      <c r="M23" s="178"/>
      <c r="N23" s="178"/>
      <c r="O23" s="178"/>
      <c r="P23" s="178"/>
      <c r="Q23" s="178"/>
      <c r="R23" s="178"/>
      <c r="S23" s="178"/>
      <c r="T23" s="178"/>
    </row>
    <row r="24" spans="1:20" ht="6.9" customHeight="1">
      <c r="A24" s="179"/>
      <c r="B24" s="179"/>
      <c r="C24" s="179"/>
      <c r="D24" s="175"/>
      <c r="E24" s="173"/>
      <c r="F24" s="173"/>
      <c r="G24" s="173"/>
      <c r="H24" s="173"/>
      <c r="I24" s="173"/>
      <c r="J24" s="173"/>
      <c r="K24" s="173"/>
      <c r="L24" s="173"/>
      <c r="M24" s="173"/>
      <c r="N24" s="173"/>
      <c r="O24" s="173"/>
      <c r="P24" s="173"/>
      <c r="Q24" s="173"/>
      <c r="R24" s="173"/>
      <c r="S24" s="173"/>
      <c r="T24" s="173"/>
    </row>
    <row r="25" spans="1:20" ht="15" customHeight="1">
      <c r="A25" s="170" t="s">
        <v>30</v>
      </c>
      <c r="B25" s="170"/>
      <c r="C25" s="170"/>
      <c r="D25" s="19" t="s">
        <v>8</v>
      </c>
      <c r="E25" s="178"/>
      <c r="F25" s="178"/>
      <c r="G25" s="178"/>
      <c r="H25" s="178"/>
      <c r="I25" s="178"/>
      <c r="J25" s="18" t="s">
        <v>9</v>
      </c>
      <c r="K25" s="178"/>
      <c r="L25" s="178"/>
      <c r="M25" s="178"/>
      <c r="N25" s="178"/>
      <c r="O25" s="178"/>
      <c r="P25" s="178"/>
      <c r="Q25" s="178"/>
      <c r="R25" s="178"/>
      <c r="S25" s="178"/>
      <c r="T25" s="178"/>
    </row>
    <row r="26" spans="1:20" ht="2.1" customHeight="1">
      <c r="A26" s="179"/>
      <c r="B26" s="179"/>
      <c r="C26" s="179"/>
      <c r="D26" s="175"/>
      <c r="E26" s="173"/>
      <c r="F26" s="173"/>
      <c r="G26" s="173"/>
      <c r="H26" s="173"/>
      <c r="I26" s="173"/>
      <c r="J26" s="173"/>
      <c r="K26" s="173"/>
      <c r="L26" s="173"/>
      <c r="M26" s="173"/>
      <c r="N26" s="173"/>
      <c r="O26" s="173"/>
      <c r="P26" s="173"/>
      <c r="Q26" s="173"/>
      <c r="R26" s="173"/>
      <c r="S26" s="173"/>
      <c r="T26" s="173"/>
    </row>
    <row r="27" spans="1:20" ht="15" customHeight="1">
      <c r="A27" s="179"/>
      <c r="B27" s="179"/>
      <c r="C27" s="179"/>
      <c r="D27" s="19" t="s">
        <v>28</v>
      </c>
      <c r="E27" s="178"/>
      <c r="F27" s="178"/>
      <c r="G27" s="178"/>
      <c r="H27" s="178"/>
      <c r="I27" s="178"/>
      <c r="J27" s="18" t="s">
        <v>29</v>
      </c>
      <c r="K27" s="178"/>
      <c r="L27" s="178"/>
      <c r="M27" s="178"/>
      <c r="N27" s="178"/>
      <c r="O27" s="178"/>
      <c r="P27" s="178"/>
      <c r="Q27" s="178"/>
      <c r="R27" s="178"/>
      <c r="S27" s="178"/>
      <c r="T27" s="178"/>
    </row>
    <row r="28" spans="1:20" ht="2.1" customHeight="1">
      <c r="A28" s="179"/>
      <c r="B28" s="179"/>
      <c r="C28" s="179"/>
      <c r="D28" s="175"/>
      <c r="E28" s="173"/>
      <c r="F28" s="173"/>
      <c r="G28" s="173"/>
      <c r="H28" s="173"/>
      <c r="I28" s="173"/>
      <c r="J28" s="173"/>
      <c r="K28" s="173"/>
      <c r="L28" s="173"/>
      <c r="M28" s="173"/>
      <c r="N28" s="173"/>
      <c r="O28" s="173"/>
      <c r="P28" s="173"/>
      <c r="Q28" s="173"/>
      <c r="R28" s="173"/>
      <c r="S28" s="173"/>
      <c r="T28" s="173"/>
    </row>
    <row r="29" spans="1:20" ht="15" customHeight="1">
      <c r="A29" s="179"/>
      <c r="B29" s="179"/>
      <c r="C29" s="179"/>
      <c r="D29" s="19" t="s">
        <v>157</v>
      </c>
      <c r="E29" s="178"/>
      <c r="F29" s="178"/>
      <c r="G29" s="178"/>
      <c r="H29" s="178"/>
      <c r="I29" s="178"/>
      <c r="J29" s="178"/>
      <c r="K29" s="178"/>
      <c r="L29" s="178"/>
      <c r="M29" s="178"/>
      <c r="N29" s="178"/>
      <c r="O29" s="178"/>
      <c r="P29" s="178"/>
      <c r="Q29" s="178"/>
      <c r="R29" s="178"/>
      <c r="S29" s="178"/>
      <c r="T29" s="178"/>
    </row>
    <row r="30" spans="1:20" ht="6.9" customHeight="1">
      <c r="A30" s="179"/>
      <c r="B30" s="179"/>
      <c r="C30" s="179"/>
      <c r="D30" s="175"/>
      <c r="E30" s="173"/>
      <c r="F30" s="173"/>
      <c r="G30" s="173"/>
      <c r="H30" s="173"/>
      <c r="I30" s="173"/>
      <c r="J30" s="173"/>
      <c r="K30" s="173"/>
      <c r="L30" s="173"/>
      <c r="M30" s="173"/>
      <c r="N30" s="173"/>
      <c r="O30" s="173"/>
      <c r="P30" s="173"/>
      <c r="Q30" s="173"/>
      <c r="R30" s="173"/>
      <c r="S30" s="173"/>
      <c r="T30" s="173"/>
    </row>
    <row r="31" spans="1:20" ht="15" customHeight="1">
      <c r="A31" s="170" t="s">
        <v>31</v>
      </c>
      <c r="B31" s="170"/>
      <c r="C31" s="170"/>
      <c r="D31" s="19" t="s">
        <v>8</v>
      </c>
      <c r="E31" s="178"/>
      <c r="F31" s="178"/>
      <c r="G31" s="178"/>
      <c r="H31" s="178"/>
      <c r="I31" s="178"/>
      <c r="J31" s="18" t="s">
        <v>9</v>
      </c>
      <c r="K31" s="178"/>
      <c r="L31" s="178"/>
      <c r="M31" s="178"/>
      <c r="N31" s="178"/>
      <c r="O31" s="178"/>
      <c r="P31" s="178"/>
      <c r="Q31" s="178"/>
      <c r="R31" s="178"/>
      <c r="S31" s="178"/>
      <c r="T31" s="178"/>
    </row>
    <row r="32" spans="1:20" ht="2.1" customHeight="1">
      <c r="A32" s="179"/>
      <c r="B32" s="179"/>
      <c r="C32" s="179"/>
      <c r="D32" s="175"/>
      <c r="E32" s="173"/>
      <c r="F32" s="173"/>
      <c r="G32" s="173"/>
      <c r="H32" s="173"/>
      <c r="I32" s="173"/>
      <c r="J32" s="173"/>
      <c r="K32" s="173"/>
      <c r="L32" s="173"/>
      <c r="M32" s="173"/>
      <c r="N32" s="173"/>
      <c r="O32" s="173"/>
      <c r="P32" s="173"/>
      <c r="Q32" s="173"/>
      <c r="R32" s="173"/>
      <c r="S32" s="173"/>
      <c r="T32" s="173"/>
    </row>
    <row r="33" spans="1:20" ht="15" customHeight="1">
      <c r="A33" s="179"/>
      <c r="B33" s="179"/>
      <c r="C33" s="179"/>
      <c r="D33" s="19" t="s">
        <v>28</v>
      </c>
      <c r="E33" s="178"/>
      <c r="F33" s="178"/>
      <c r="G33" s="178"/>
      <c r="H33" s="178"/>
      <c r="I33" s="178"/>
      <c r="J33" s="18" t="s">
        <v>29</v>
      </c>
      <c r="K33" s="178"/>
      <c r="L33" s="178"/>
      <c r="M33" s="178"/>
      <c r="N33" s="178"/>
      <c r="O33" s="178"/>
      <c r="P33" s="178"/>
      <c r="Q33" s="178"/>
      <c r="R33" s="178"/>
      <c r="S33" s="178"/>
      <c r="T33" s="178"/>
    </row>
    <row r="34" spans="1:20" ht="2.1" customHeight="1">
      <c r="A34" s="179"/>
      <c r="B34" s="179"/>
      <c r="C34" s="179"/>
      <c r="D34" s="175"/>
      <c r="E34" s="173"/>
      <c r="F34" s="173"/>
      <c r="G34" s="173"/>
      <c r="H34" s="173"/>
      <c r="I34" s="173"/>
      <c r="J34" s="173"/>
      <c r="K34" s="173"/>
      <c r="L34" s="173"/>
      <c r="M34" s="173"/>
      <c r="N34" s="173"/>
      <c r="O34" s="173"/>
      <c r="P34" s="173"/>
      <c r="Q34" s="173"/>
      <c r="R34" s="173"/>
      <c r="S34" s="173"/>
      <c r="T34" s="173"/>
    </row>
    <row r="35" spans="1:20" ht="15" customHeight="1">
      <c r="A35" s="179"/>
      <c r="B35" s="179"/>
      <c r="C35" s="179"/>
      <c r="D35" s="19" t="s">
        <v>164</v>
      </c>
      <c r="E35" s="178"/>
      <c r="F35" s="178"/>
      <c r="G35" s="178"/>
      <c r="H35" s="178"/>
      <c r="I35" s="178"/>
      <c r="J35" s="178"/>
      <c r="K35" s="178"/>
      <c r="L35" s="178"/>
      <c r="M35" s="178"/>
      <c r="N35" s="178"/>
      <c r="O35" s="178"/>
      <c r="P35" s="178"/>
      <c r="Q35" s="178"/>
      <c r="R35" s="178"/>
      <c r="S35" s="178"/>
      <c r="T35" s="178"/>
    </row>
    <row r="36" spans="1:20" ht="9" customHeight="1">
      <c r="A36" s="179"/>
      <c r="B36" s="179"/>
      <c r="C36" s="179"/>
      <c r="D36" s="175"/>
      <c r="E36" s="173"/>
      <c r="F36" s="173"/>
      <c r="G36" s="173"/>
      <c r="H36" s="173"/>
      <c r="I36" s="173"/>
      <c r="J36" s="173"/>
      <c r="K36" s="173"/>
      <c r="L36" s="173"/>
      <c r="M36" s="173"/>
      <c r="N36" s="173"/>
      <c r="O36" s="173"/>
      <c r="P36" s="173"/>
      <c r="Q36" s="173"/>
      <c r="R36" s="173"/>
      <c r="S36" s="173"/>
      <c r="T36" s="173"/>
    </row>
    <row r="37" spans="1:20" ht="15" customHeight="1">
      <c r="A37" s="188" t="s">
        <v>166</v>
      </c>
      <c r="B37" s="188"/>
      <c r="C37" s="188"/>
      <c r="D37" s="75" t="s">
        <v>32</v>
      </c>
      <c r="E37" s="189"/>
      <c r="F37" s="178"/>
      <c r="G37" s="178"/>
      <c r="H37" s="178"/>
      <c r="I37" s="178"/>
      <c r="J37" s="90" t="s">
        <v>33</v>
      </c>
      <c r="K37" s="189"/>
      <c r="L37" s="178"/>
      <c r="M37" s="178"/>
      <c r="N37" s="178"/>
      <c r="O37" s="178"/>
      <c r="P37" s="178"/>
      <c r="Q37" s="178"/>
      <c r="R37" s="178"/>
      <c r="S37" s="178"/>
      <c r="T37" s="178"/>
    </row>
    <row r="38" spans="1:20" ht="2.1" customHeight="1">
      <c r="A38" s="20"/>
      <c r="B38" s="20"/>
      <c r="C38" s="20"/>
      <c r="D38" s="187"/>
      <c r="E38" s="190"/>
      <c r="F38" s="190"/>
      <c r="G38" s="190"/>
      <c r="H38" s="190"/>
      <c r="I38" s="190"/>
      <c r="J38" s="190"/>
      <c r="K38" s="190"/>
      <c r="L38" s="190"/>
      <c r="M38" s="190"/>
      <c r="N38" s="190"/>
      <c r="O38" s="190"/>
      <c r="P38" s="190"/>
      <c r="Q38" s="190"/>
      <c r="R38" s="190"/>
      <c r="S38" s="190"/>
      <c r="T38" s="190"/>
    </row>
    <row r="39" spans="1:20" ht="31.5" customHeight="1">
      <c r="A39" s="79"/>
      <c r="B39" s="79"/>
      <c r="C39" s="79"/>
      <c r="D39" s="79" t="s">
        <v>34</v>
      </c>
      <c r="E39" s="97">
        <f>J39+T39</f>
        <v>0</v>
      </c>
      <c r="F39" s="186" t="s">
        <v>167</v>
      </c>
      <c r="G39" s="186"/>
      <c r="H39" s="186"/>
      <c r="I39" s="186"/>
      <c r="J39" s="97">
        <f>'Enoncé du mandat_sup.'!S64</f>
        <v>0</v>
      </c>
      <c r="K39" s="190" t="s">
        <v>35</v>
      </c>
      <c r="L39" s="190"/>
      <c r="M39" s="190"/>
      <c r="N39" s="190"/>
      <c r="O39" s="190"/>
      <c r="P39" s="190"/>
      <c r="Q39" s="190"/>
      <c r="R39" s="190"/>
      <c r="S39" s="190"/>
      <c r="T39" s="98"/>
    </row>
    <row r="40" spans="1:20" ht="9" customHeight="1">
      <c r="A40" s="187"/>
      <c r="B40" s="187"/>
      <c r="C40" s="187"/>
      <c r="D40" s="187"/>
      <c r="E40" s="187"/>
      <c r="F40" s="186"/>
      <c r="G40" s="186"/>
      <c r="H40" s="186"/>
      <c r="I40" s="186"/>
      <c r="J40" s="163"/>
      <c r="K40" s="163"/>
      <c r="L40" s="163"/>
      <c r="M40" s="163"/>
      <c r="N40" s="163"/>
      <c r="O40" s="163"/>
      <c r="P40" s="163"/>
      <c r="Q40" s="163"/>
      <c r="R40" s="163"/>
      <c r="S40" s="163"/>
      <c r="T40" s="163"/>
    </row>
    <row r="41" spans="1:20" ht="2.1" customHeight="1">
      <c r="A41" s="187"/>
      <c r="B41" s="187"/>
      <c r="C41" s="187"/>
      <c r="D41" s="187"/>
      <c r="E41" s="187"/>
      <c r="F41" s="187"/>
      <c r="G41" s="187"/>
      <c r="H41" s="187"/>
      <c r="I41" s="187"/>
      <c r="J41" s="187"/>
      <c r="K41" s="187"/>
      <c r="L41" s="187"/>
      <c r="M41" s="187"/>
      <c r="N41" s="187"/>
      <c r="O41" s="187"/>
      <c r="P41" s="187"/>
      <c r="Q41" s="187"/>
      <c r="R41" s="187"/>
      <c r="S41" s="187"/>
      <c r="T41" s="187"/>
    </row>
    <row r="42" spans="1:20" ht="15" customHeight="1">
      <c r="A42" s="182" t="s">
        <v>141</v>
      </c>
      <c r="B42" s="182"/>
      <c r="C42" s="182"/>
      <c r="D42" s="79" t="s">
        <v>36</v>
      </c>
      <c r="E42" s="192"/>
      <c r="F42" s="193"/>
      <c r="G42" s="193"/>
      <c r="H42" s="193"/>
      <c r="I42" s="193"/>
      <c r="J42" s="168"/>
      <c r="K42" s="168"/>
      <c r="L42" s="168"/>
      <c r="M42" s="168"/>
      <c r="N42" s="168"/>
      <c r="O42" s="168"/>
      <c r="P42" s="168"/>
      <c r="Q42" s="168"/>
      <c r="R42" s="168"/>
      <c r="S42" s="168"/>
      <c r="T42" s="168"/>
    </row>
    <row r="43" spans="1:20" ht="2.1" customHeight="1">
      <c r="A43" s="182"/>
      <c r="B43" s="182"/>
      <c r="C43" s="182"/>
      <c r="D43" s="183"/>
      <c r="E43" s="184"/>
      <c r="F43" s="184"/>
      <c r="G43" s="184"/>
      <c r="H43" s="184"/>
      <c r="I43" s="184"/>
      <c r="J43" s="184"/>
      <c r="K43" s="184"/>
      <c r="L43" s="184"/>
      <c r="M43" s="184"/>
      <c r="N43" s="184"/>
      <c r="O43" s="184"/>
      <c r="P43" s="184"/>
      <c r="Q43" s="184"/>
      <c r="R43" s="184"/>
      <c r="S43" s="184"/>
      <c r="T43" s="184"/>
    </row>
    <row r="44" spans="1:20" ht="2.1" customHeight="1">
      <c r="A44" s="182"/>
      <c r="B44" s="182"/>
      <c r="C44" s="182"/>
      <c r="D44" s="187"/>
      <c r="E44" s="190"/>
      <c r="F44" s="190"/>
      <c r="G44" s="190"/>
      <c r="H44" s="190"/>
      <c r="I44" s="190"/>
      <c r="J44" s="190"/>
      <c r="K44" s="190"/>
      <c r="L44" s="190"/>
      <c r="M44" s="190"/>
      <c r="N44" s="190"/>
      <c r="O44" s="190"/>
      <c r="P44" s="190"/>
      <c r="Q44" s="190"/>
      <c r="R44" s="190"/>
      <c r="S44" s="190"/>
      <c r="T44" s="190"/>
    </row>
    <row r="45" spans="1:20" ht="2.1" customHeight="1">
      <c r="A45" s="182"/>
      <c r="B45" s="182"/>
      <c r="C45" s="182"/>
      <c r="D45" s="175"/>
      <c r="E45" s="173"/>
      <c r="F45" s="173"/>
      <c r="G45" s="173"/>
      <c r="H45" s="173"/>
      <c r="I45" s="173"/>
      <c r="J45" s="173"/>
      <c r="K45" s="173"/>
      <c r="L45" s="173"/>
      <c r="M45" s="173"/>
      <c r="N45" s="173"/>
      <c r="O45" s="173"/>
      <c r="P45" s="173"/>
      <c r="Q45" s="173"/>
      <c r="R45" s="173"/>
      <c r="S45" s="173"/>
      <c r="T45" s="173"/>
    </row>
    <row r="46" spans="1:20" ht="9" customHeight="1">
      <c r="A46" s="182"/>
      <c r="B46" s="182"/>
      <c r="C46" s="182"/>
      <c r="D46" s="179"/>
      <c r="E46" s="179"/>
      <c r="F46" s="179"/>
      <c r="G46" s="179"/>
      <c r="H46" s="179"/>
      <c r="I46" s="179"/>
      <c r="J46" s="179"/>
      <c r="K46" s="179"/>
      <c r="L46" s="179"/>
      <c r="M46" s="179"/>
      <c r="N46" s="179"/>
      <c r="O46" s="179"/>
      <c r="P46" s="179"/>
      <c r="Q46" s="179"/>
      <c r="R46" s="179"/>
      <c r="S46" s="179"/>
      <c r="T46" s="179"/>
    </row>
    <row r="47" spans="1:20" ht="9.9" customHeight="1">
      <c r="A47" s="181"/>
      <c r="B47" s="181"/>
      <c r="C47" s="181"/>
      <c r="D47" s="181"/>
      <c r="E47" s="181"/>
      <c r="F47" s="181"/>
      <c r="G47" s="181"/>
      <c r="H47" s="181"/>
      <c r="I47" s="181"/>
      <c r="J47" s="181"/>
      <c r="K47" s="181"/>
      <c r="L47" s="181"/>
      <c r="M47" s="181"/>
      <c r="N47" s="181"/>
      <c r="O47" s="181"/>
      <c r="P47" s="181"/>
      <c r="Q47" s="181"/>
      <c r="R47" s="181"/>
      <c r="S47" s="181"/>
      <c r="T47" s="181"/>
    </row>
    <row r="48" spans="1:20" s="93" customFormat="1" ht="9" customHeight="1">
      <c r="A48" s="181"/>
      <c r="B48" s="181"/>
      <c r="C48" s="181"/>
      <c r="D48" s="181"/>
      <c r="E48" s="181"/>
      <c r="F48" s="181"/>
      <c r="G48" s="181"/>
      <c r="H48" s="188" t="s">
        <v>36</v>
      </c>
      <c r="I48" s="188"/>
      <c r="J48" s="75" t="s">
        <v>37</v>
      </c>
      <c r="K48" s="181"/>
      <c r="L48" s="181"/>
      <c r="M48" s="181"/>
      <c r="N48" s="181"/>
      <c r="O48" s="181"/>
      <c r="P48" s="181"/>
      <c r="Q48" s="181"/>
      <c r="R48" s="181"/>
      <c r="S48" s="181"/>
      <c r="T48" s="181"/>
    </row>
    <row r="49" spans="1:20" ht="2.1" customHeight="1">
      <c r="A49" s="181"/>
      <c r="B49" s="181"/>
      <c r="C49" s="181"/>
      <c r="D49" s="181"/>
      <c r="E49" s="181"/>
      <c r="F49" s="181"/>
      <c r="G49" s="181"/>
      <c r="H49" s="181"/>
      <c r="I49" s="181"/>
      <c r="J49" s="181"/>
      <c r="K49" s="181"/>
      <c r="L49" s="181"/>
      <c r="M49" s="181"/>
      <c r="N49" s="181"/>
      <c r="O49" s="181"/>
      <c r="P49" s="181"/>
      <c r="Q49" s="181"/>
      <c r="R49" s="181"/>
      <c r="S49" s="181"/>
      <c r="T49" s="181"/>
    </row>
    <row r="50" spans="1:20">
      <c r="A50" s="191" t="s">
        <v>38</v>
      </c>
      <c r="B50" s="191"/>
      <c r="C50" s="191"/>
      <c r="D50" s="191"/>
      <c r="E50" s="191"/>
      <c r="F50" s="191"/>
      <c r="G50" s="191"/>
      <c r="H50" s="125"/>
      <c r="I50" s="100"/>
      <c r="J50" s="185"/>
      <c r="K50" s="185"/>
      <c r="L50" s="185"/>
      <c r="M50" s="185"/>
      <c r="N50" s="185"/>
      <c r="O50" s="185"/>
      <c r="P50" s="185"/>
      <c r="Q50" s="185"/>
      <c r="R50" s="185"/>
      <c r="S50" s="185"/>
      <c r="T50" s="185"/>
    </row>
    <row r="51" spans="1:20" ht="13.2" customHeight="1">
      <c r="A51" s="165" t="s">
        <v>231</v>
      </c>
      <c r="B51" s="165"/>
      <c r="C51" s="165"/>
      <c r="D51" s="165"/>
      <c r="E51" s="165"/>
      <c r="F51" s="165"/>
      <c r="G51" s="165"/>
      <c r="H51" s="165"/>
      <c r="I51" s="165"/>
      <c r="J51" s="165"/>
      <c r="K51" s="165"/>
      <c r="L51" s="165"/>
      <c r="M51" s="165"/>
      <c r="N51" s="165"/>
      <c r="O51" s="165"/>
      <c r="P51" s="165"/>
      <c r="Q51" s="165"/>
      <c r="R51" s="165"/>
      <c r="S51" s="165"/>
      <c r="T51" s="165"/>
    </row>
    <row r="52" spans="1:20" ht="4.2" customHeight="1">
      <c r="A52" s="124"/>
      <c r="B52" s="124"/>
      <c r="C52" s="124"/>
      <c r="D52" s="124"/>
      <c r="E52" s="124"/>
      <c r="F52" s="124"/>
      <c r="G52" s="124"/>
      <c r="H52" s="77"/>
      <c r="I52" s="77"/>
      <c r="J52" s="77"/>
      <c r="K52" s="77"/>
      <c r="L52" s="77"/>
      <c r="M52" s="77"/>
      <c r="N52" s="77"/>
      <c r="O52" s="77"/>
      <c r="P52" s="77"/>
      <c r="Q52" s="77"/>
      <c r="R52" s="77"/>
      <c r="S52" s="77"/>
      <c r="T52" s="77"/>
    </row>
    <row r="53" spans="1:20">
      <c r="A53" s="191" t="s">
        <v>38</v>
      </c>
      <c r="B53" s="191"/>
      <c r="C53" s="191"/>
      <c r="D53" s="191"/>
      <c r="E53" s="191"/>
      <c r="F53" s="191"/>
      <c r="G53" s="191"/>
      <c r="H53" s="99"/>
      <c r="I53" s="100"/>
      <c r="J53" s="185"/>
      <c r="K53" s="185"/>
      <c r="L53" s="185"/>
      <c r="M53" s="185"/>
      <c r="N53" s="185"/>
      <c r="O53" s="185"/>
      <c r="P53" s="185"/>
      <c r="Q53" s="185"/>
      <c r="R53" s="185"/>
      <c r="S53" s="185"/>
      <c r="T53" s="185"/>
    </row>
    <row r="54" spans="1:20" ht="13.2" customHeight="1">
      <c r="A54" s="165" t="s">
        <v>39</v>
      </c>
      <c r="B54" s="165"/>
      <c r="C54" s="165"/>
      <c r="D54" s="165"/>
      <c r="E54" s="165"/>
      <c r="F54" s="165"/>
      <c r="G54" s="165"/>
      <c r="H54" s="167"/>
      <c r="I54" s="167"/>
      <c r="J54" s="167"/>
      <c r="K54" s="167"/>
      <c r="L54" s="167"/>
      <c r="M54" s="167"/>
      <c r="N54" s="167"/>
      <c r="O54" s="167"/>
      <c r="P54" s="167"/>
      <c r="Q54" s="167"/>
      <c r="R54" s="167"/>
      <c r="S54" s="167"/>
      <c r="T54" s="167"/>
    </row>
    <row r="55" spans="1:20" ht="15" customHeight="1">
      <c r="A55" s="191" t="s">
        <v>7</v>
      </c>
      <c r="B55" s="191"/>
      <c r="C55" s="191"/>
      <c r="D55" s="191"/>
      <c r="E55" s="191"/>
      <c r="F55" s="191"/>
      <c r="G55" s="191"/>
      <c r="H55" s="99"/>
      <c r="I55" s="100"/>
      <c r="J55" s="185"/>
      <c r="K55" s="185"/>
      <c r="L55" s="185"/>
      <c r="M55" s="185"/>
      <c r="N55" s="185"/>
      <c r="O55" s="185"/>
      <c r="P55" s="185"/>
      <c r="Q55" s="185"/>
      <c r="R55" s="185"/>
      <c r="S55" s="185"/>
      <c r="T55" s="185"/>
    </row>
    <row r="56" spans="1:20" ht="13.2" customHeight="1">
      <c r="A56" s="165" t="s">
        <v>232</v>
      </c>
      <c r="B56" s="165"/>
      <c r="C56" s="165"/>
      <c r="D56" s="165"/>
      <c r="E56" s="165"/>
      <c r="F56" s="165"/>
      <c r="G56" s="165"/>
      <c r="H56" s="167"/>
      <c r="I56" s="167"/>
      <c r="J56" s="167"/>
      <c r="K56" s="167"/>
      <c r="L56" s="167"/>
      <c r="M56" s="167"/>
      <c r="N56" s="167"/>
      <c r="O56" s="167"/>
      <c r="P56" s="167"/>
      <c r="Q56" s="167"/>
      <c r="R56" s="167"/>
      <c r="S56" s="167"/>
      <c r="T56" s="167"/>
    </row>
    <row r="57" spans="1:20">
      <c r="A57" s="191" t="s">
        <v>40</v>
      </c>
      <c r="B57" s="191"/>
      <c r="C57" s="191"/>
      <c r="D57" s="191"/>
      <c r="E57" s="191"/>
      <c r="F57" s="191"/>
      <c r="G57" s="191"/>
      <c r="H57" s="99"/>
      <c r="I57" s="100"/>
      <c r="J57" s="185"/>
      <c r="K57" s="185"/>
      <c r="L57" s="185"/>
      <c r="M57" s="185"/>
      <c r="N57" s="185"/>
      <c r="O57" s="185"/>
      <c r="P57" s="185"/>
      <c r="Q57" s="185"/>
      <c r="R57" s="185"/>
      <c r="S57" s="185"/>
      <c r="T57" s="185"/>
    </row>
    <row r="58" spans="1:20" ht="13.2" customHeight="1">
      <c r="A58" s="165" t="s">
        <v>41</v>
      </c>
      <c r="B58" s="165"/>
      <c r="C58" s="165"/>
      <c r="D58" s="165"/>
      <c r="E58" s="165"/>
      <c r="F58" s="165"/>
      <c r="G58" s="165"/>
      <c r="H58" s="167"/>
      <c r="I58" s="167"/>
      <c r="J58" s="167"/>
      <c r="K58" s="167"/>
      <c r="L58" s="167"/>
      <c r="M58" s="167"/>
      <c r="N58" s="167"/>
      <c r="O58" s="167"/>
      <c r="P58" s="167"/>
      <c r="Q58" s="167"/>
      <c r="R58" s="167"/>
      <c r="S58" s="167"/>
      <c r="T58" s="167"/>
    </row>
    <row r="59" spans="1:20">
      <c r="A59" s="191" t="s">
        <v>38</v>
      </c>
      <c r="B59" s="191"/>
      <c r="C59" s="191"/>
      <c r="D59" s="191"/>
      <c r="E59" s="191"/>
      <c r="F59" s="191"/>
      <c r="G59" s="191"/>
      <c r="H59" s="99"/>
      <c r="I59" s="100"/>
      <c r="J59" s="185"/>
      <c r="K59" s="185"/>
      <c r="L59" s="185"/>
      <c r="M59" s="185"/>
      <c r="N59" s="185"/>
      <c r="O59" s="185"/>
      <c r="P59" s="185"/>
      <c r="Q59" s="185"/>
      <c r="R59" s="185"/>
      <c r="S59" s="185"/>
      <c r="T59" s="185"/>
    </row>
    <row r="60" spans="1:20">
      <c r="A60" s="165" t="s">
        <v>168</v>
      </c>
      <c r="B60" s="165"/>
      <c r="C60" s="165"/>
      <c r="D60" s="165"/>
      <c r="E60" s="165"/>
      <c r="F60" s="165"/>
      <c r="G60" s="165"/>
      <c r="H60" s="167"/>
      <c r="I60" s="167"/>
      <c r="J60" s="167"/>
      <c r="K60" s="167"/>
      <c r="L60" s="167"/>
      <c r="M60" s="167"/>
      <c r="N60" s="167"/>
      <c r="O60" s="167"/>
      <c r="P60" s="167"/>
      <c r="Q60" s="167"/>
      <c r="R60" s="167"/>
      <c r="S60" s="167"/>
      <c r="T60" s="167"/>
    </row>
    <row r="61" spans="1:20">
      <c r="A61" s="191" t="s">
        <v>25</v>
      </c>
      <c r="B61" s="191"/>
      <c r="C61" s="191"/>
      <c r="D61" s="191"/>
      <c r="E61" s="191"/>
      <c r="F61" s="191"/>
      <c r="G61" s="191"/>
      <c r="H61" s="99"/>
      <c r="I61" s="77"/>
      <c r="J61" s="185"/>
      <c r="K61" s="185"/>
      <c r="L61" s="185"/>
      <c r="M61" s="185"/>
      <c r="N61" s="185"/>
      <c r="O61" s="185"/>
      <c r="P61" s="185"/>
      <c r="Q61" s="185"/>
      <c r="R61" s="185"/>
      <c r="S61" s="185"/>
      <c r="T61" s="185"/>
    </row>
    <row r="62" spans="1:20">
      <c r="A62" s="165" t="s">
        <v>233</v>
      </c>
      <c r="B62" s="165"/>
      <c r="C62" s="165"/>
      <c r="D62" s="165"/>
      <c r="E62" s="165"/>
      <c r="F62" s="165"/>
      <c r="G62" s="165"/>
      <c r="H62" s="167"/>
      <c r="I62" s="167"/>
      <c r="J62" s="167"/>
      <c r="K62" s="167"/>
      <c r="L62" s="167"/>
      <c r="M62" s="167"/>
      <c r="N62" s="167"/>
      <c r="O62" s="167"/>
      <c r="P62" s="167"/>
      <c r="Q62" s="167"/>
      <c r="R62" s="167"/>
      <c r="S62" s="167"/>
      <c r="T62" s="167"/>
    </row>
    <row r="63" spans="1:20" ht="15" customHeight="1">
      <c r="A63" s="165"/>
      <c r="B63" s="165"/>
      <c r="C63" s="165"/>
      <c r="D63" s="165"/>
      <c r="E63" s="165"/>
      <c r="F63" s="165"/>
      <c r="G63" s="165"/>
      <c r="H63" s="165"/>
      <c r="I63" s="165"/>
      <c r="J63" s="165"/>
      <c r="K63" s="165"/>
      <c r="L63" s="165"/>
      <c r="M63" s="165"/>
      <c r="N63" s="165"/>
      <c r="O63" s="165"/>
      <c r="P63" s="165"/>
      <c r="Q63" s="165"/>
      <c r="R63" s="165"/>
      <c r="S63" s="165"/>
      <c r="T63" s="124"/>
    </row>
  </sheetData>
  <sheetProtection algorithmName="SHA-512" hashValue="tt6i/r1tjbR+1SkCj9QKGnzlFppIgoNhYsLaWWzZoZDdSEhbLtsU0mja1G2yo3UWiIAD2R8/rw8dZXH00we5rw==" saltValue="FemfbGD5aDMmo3CVuGOoUw==" spinCount="100000" sheet="1" selectLockedCells="1"/>
  <protectedRanges>
    <protectedRange sqref="E5:M5" name="Bereich2"/>
    <protectedRange sqref="A1:T1" name="Bereich1"/>
  </protectedRanges>
  <customSheetViews>
    <customSheetView guid="{C1DDDEA5-B024-4C29-ADDF-1FDF08683112}" showPageBreaks="1" view="pageLayout">
      <selection sqref="A1:T1"/>
      <rowBreaks count="1" manualBreakCount="1">
        <brk id="69" max="16383" man="1"/>
      </rowBreaks>
      <pageMargins left="0" right="0" top="0" bottom="0" header="0" footer="0"/>
      <pageSetup paperSize="9" orientation="portrait" r:id="rId1"/>
      <headerFooter>
        <oddHeader>&amp;L&amp;8Agent-e de transports publics CFC 					Supérieur-e
&amp;R&amp;8Procédure de qualification TPI 2019
Mandat | &amp;P</oddHeader>
      </headerFooter>
    </customSheetView>
  </customSheetViews>
  <mergeCells count="104">
    <mergeCell ref="N5:S5"/>
    <mergeCell ref="A25:C25"/>
    <mergeCell ref="E25:I25"/>
    <mergeCell ref="K25:T25"/>
    <mergeCell ref="A26:C30"/>
    <mergeCell ref="D26:T26"/>
    <mergeCell ref="E27:I27"/>
    <mergeCell ref="D34:T34"/>
    <mergeCell ref="K31:T31"/>
    <mergeCell ref="E33:I33"/>
    <mergeCell ref="K33:T33"/>
    <mergeCell ref="S6:T6"/>
    <mergeCell ref="A7:C7"/>
    <mergeCell ref="E7:T7"/>
    <mergeCell ref="A24:C24"/>
    <mergeCell ref="D24:T24"/>
    <mergeCell ref="E21:I21"/>
    <mergeCell ref="K21:T21"/>
    <mergeCell ref="D22:T22"/>
    <mergeCell ref="E23:T23"/>
    <mergeCell ref="A11:C11"/>
    <mergeCell ref="D14:T14"/>
    <mergeCell ref="E15:T15"/>
    <mergeCell ref="E17:T17"/>
    <mergeCell ref="A50:G50"/>
    <mergeCell ref="J50:T50"/>
    <mergeCell ref="A51:T51"/>
    <mergeCell ref="A57:G57"/>
    <mergeCell ref="J57:T57"/>
    <mergeCell ref="E42:I42"/>
    <mergeCell ref="A59:G59"/>
    <mergeCell ref="J59:T59"/>
    <mergeCell ref="A55:G55"/>
    <mergeCell ref="J55:T55"/>
    <mergeCell ref="A56:T56"/>
    <mergeCell ref="J53:T53"/>
    <mergeCell ref="D45:T45"/>
    <mergeCell ref="D46:T46"/>
    <mergeCell ref="A47:G49"/>
    <mergeCell ref="H47:J47"/>
    <mergeCell ref="K47:T49"/>
    <mergeCell ref="H48:I48"/>
    <mergeCell ref="E11:T11"/>
    <mergeCell ref="A58:T58"/>
    <mergeCell ref="A60:T60"/>
    <mergeCell ref="A63:G63"/>
    <mergeCell ref="J61:T61"/>
    <mergeCell ref="K27:T27"/>
    <mergeCell ref="D28:T28"/>
    <mergeCell ref="E29:T29"/>
    <mergeCell ref="D30:T30"/>
    <mergeCell ref="F39:I40"/>
    <mergeCell ref="A40:E40"/>
    <mergeCell ref="A41:T41"/>
    <mergeCell ref="A37:C37"/>
    <mergeCell ref="E37:I37"/>
    <mergeCell ref="K37:T37"/>
    <mergeCell ref="D38:T38"/>
    <mergeCell ref="K39:S39"/>
    <mergeCell ref="D44:T44"/>
    <mergeCell ref="A54:T54"/>
    <mergeCell ref="A53:G53"/>
    <mergeCell ref="A31:C31"/>
    <mergeCell ref="E31:I31"/>
    <mergeCell ref="E35:T35"/>
    <mergeCell ref="A61:G61"/>
    <mergeCell ref="A19:C19"/>
    <mergeCell ref="E19:I19"/>
    <mergeCell ref="K19:T19"/>
    <mergeCell ref="A20:C23"/>
    <mergeCell ref="D20:T20"/>
    <mergeCell ref="A12:T12"/>
    <mergeCell ref="E13:T13"/>
    <mergeCell ref="A13:C15"/>
    <mergeCell ref="H49:J49"/>
    <mergeCell ref="A42:C46"/>
    <mergeCell ref="D43:T43"/>
    <mergeCell ref="A32:C36"/>
    <mergeCell ref="D32:T32"/>
    <mergeCell ref="D36:T36"/>
    <mergeCell ref="H63:N63"/>
    <mergeCell ref="O63:S63"/>
    <mergeCell ref="Q1:T1"/>
    <mergeCell ref="A62:T62"/>
    <mergeCell ref="J42:T42"/>
    <mergeCell ref="J40:T40"/>
    <mergeCell ref="A4:T4"/>
    <mergeCell ref="A9:C9"/>
    <mergeCell ref="E9:I9"/>
    <mergeCell ref="K9:T9"/>
    <mergeCell ref="A10:T10"/>
    <mergeCell ref="J3:M3"/>
    <mergeCell ref="N3:T3"/>
    <mergeCell ref="A2:T2"/>
    <mergeCell ref="A3:I3"/>
    <mergeCell ref="A6:C6"/>
    <mergeCell ref="D6:F6"/>
    <mergeCell ref="G6:I6"/>
    <mergeCell ref="J6:L6"/>
    <mergeCell ref="E5:M5"/>
    <mergeCell ref="M6:O6"/>
    <mergeCell ref="P6:R6"/>
    <mergeCell ref="D16:T16"/>
    <mergeCell ref="D18:T18"/>
  </mergeCells>
  <phoneticPr fontId="10" type="noConversion"/>
  <conditionalFormatting sqref="E7">
    <cfRule type="expression" dxfId="299" priority="41">
      <formula>ISBLANK(E7)</formula>
    </cfRule>
  </conditionalFormatting>
  <conditionalFormatting sqref="E9">
    <cfRule type="expression" dxfId="298" priority="119">
      <formula>ISBLANK(E9)</formula>
    </cfRule>
  </conditionalFormatting>
  <conditionalFormatting sqref="E11">
    <cfRule type="expression" dxfId="297" priority="117">
      <formula>ISBLANK(E11)</formula>
    </cfRule>
  </conditionalFormatting>
  <conditionalFormatting sqref="E13">
    <cfRule type="expression" dxfId="296" priority="116">
      <formula>ISBLANK(E13)</formula>
    </cfRule>
  </conditionalFormatting>
  <conditionalFormatting sqref="E15">
    <cfRule type="expression" dxfId="295" priority="36">
      <formula>ISBLANK(E15)</formula>
    </cfRule>
  </conditionalFormatting>
  <conditionalFormatting sqref="E17">
    <cfRule type="expression" dxfId="294" priority="35">
      <formula>ISBLANK(E17)</formula>
    </cfRule>
  </conditionalFormatting>
  <conditionalFormatting sqref="E19">
    <cfRule type="expression" dxfId="293" priority="34">
      <formula>ISBLANK(E19)</formula>
    </cfRule>
  </conditionalFormatting>
  <conditionalFormatting sqref="E21">
    <cfRule type="expression" dxfId="292" priority="31">
      <formula>ISBLANK(E21)</formula>
    </cfRule>
  </conditionalFormatting>
  <conditionalFormatting sqref="E23">
    <cfRule type="expression" dxfId="291" priority="30">
      <formula>ISBLANK(E23)</formula>
    </cfRule>
  </conditionalFormatting>
  <conditionalFormatting sqref="E25">
    <cfRule type="expression" dxfId="290" priority="29">
      <formula>ISBLANK(E25)</formula>
    </cfRule>
  </conditionalFormatting>
  <conditionalFormatting sqref="E27">
    <cfRule type="expression" dxfId="289" priority="28">
      <formula>ISBLANK(E27)</formula>
    </cfRule>
  </conditionalFormatting>
  <conditionalFormatting sqref="E29">
    <cfRule type="expression" dxfId="288" priority="27">
      <formula>ISBLANK(E29)</formula>
    </cfRule>
  </conditionalFormatting>
  <conditionalFormatting sqref="E31">
    <cfRule type="expression" dxfId="287" priority="22">
      <formula>ISBLANK(E31)</formula>
    </cfRule>
  </conditionalFormatting>
  <conditionalFormatting sqref="E33">
    <cfRule type="expression" dxfId="286" priority="21">
      <formula>ISBLANK(E33)</formula>
    </cfRule>
  </conditionalFormatting>
  <conditionalFormatting sqref="E35">
    <cfRule type="expression" dxfId="285" priority="115">
      <formula>ISBLANK(E35)</formula>
    </cfRule>
  </conditionalFormatting>
  <conditionalFormatting sqref="E37 E42">
    <cfRule type="expression" dxfId="284" priority="114">
      <formula>ISBLANK(E37)</formula>
    </cfRule>
  </conditionalFormatting>
  <conditionalFormatting sqref="H50">
    <cfRule type="expression" dxfId="283" priority="38">
      <formula>ISBLANK(H50)</formula>
    </cfRule>
  </conditionalFormatting>
  <conditionalFormatting sqref="H53">
    <cfRule type="expression" dxfId="282" priority="11">
      <formula>ISBLANK(H53)</formula>
    </cfRule>
  </conditionalFormatting>
  <conditionalFormatting sqref="H55">
    <cfRule type="expression" dxfId="281" priority="10">
      <formula>ISBLANK(H55)</formula>
    </cfRule>
  </conditionalFormatting>
  <conditionalFormatting sqref="H57">
    <cfRule type="expression" dxfId="280" priority="9">
      <formula>ISBLANK(H57)</formula>
    </cfRule>
  </conditionalFormatting>
  <conditionalFormatting sqref="H59">
    <cfRule type="expression" dxfId="279" priority="8">
      <formula>ISBLANK(H59)</formula>
    </cfRule>
  </conditionalFormatting>
  <conditionalFormatting sqref="H61">
    <cfRule type="expression" dxfId="278" priority="7">
      <formula>ISBLANK(H61)</formula>
    </cfRule>
  </conditionalFormatting>
  <conditionalFormatting sqref="K9">
    <cfRule type="expression" dxfId="277" priority="118">
      <formula>ISBLANK(K9)</formula>
    </cfRule>
  </conditionalFormatting>
  <conditionalFormatting sqref="K19">
    <cfRule type="expression" dxfId="276" priority="33">
      <formula>ISBLANK(K19)</formula>
    </cfRule>
  </conditionalFormatting>
  <conditionalFormatting sqref="K21">
    <cfRule type="expression" dxfId="275" priority="32">
      <formula>ISBLANK(K21)</formula>
    </cfRule>
  </conditionalFormatting>
  <conditionalFormatting sqref="K25">
    <cfRule type="expression" dxfId="274" priority="25">
      <formula>ISBLANK(K25)</formula>
    </cfRule>
  </conditionalFormatting>
  <conditionalFormatting sqref="K27">
    <cfRule type="expression" dxfId="273" priority="26">
      <formula>ISBLANK(K27)</formula>
    </cfRule>
  </conditionalFormatting>
  <conditionalFormatting sqref="K31">
    <cfRule type="expression" dxfId="272" priority="24">
      <formula>ISBLANK(K31)</formula>
    </cfRule>
  </conditionalFormatting>
  <conditionalFormatting sqref="K33">
    <cfRule type="expression" dxfId="271" priority="23">
      <formula>ISBLANK(K33)</formula>
    </cfRule>
  </conditionalFormatting>
  <conditionalFormatting sqref="K37">
    <cfRule type="expression" dxfId="270" priority="113">
      <formula>ISBLANK(K37)</formula>
    </cfRule>
  </conditionalFormatting>
  <conditionalFormatting sqref="N3">
    <cfRule type="expression" dxfId="269" priority="42">
      <formula>ISBLANK(N3)</formula>
    </cfRule>
  </conditionalFormatting>
  <conditionalFormatting sqref="N5">
    <cfRule type="expression" dxfId="268" priority="2">
      <formula>ISBLANK(N5)</formula>
    </cfRule>
  </conditionalFormatting>
  <conditionalFormatting sqref="T39">
    <cfRule type="cellIs" dxfId="267" priority="1" operator="greaterThan">
      <formula>0</formula>
    </cfRule>
  </conditionalFormatting>
  <dataValidations disablePrompts="1" count="1">
    <dataValidation type="list" allowBlank="1" showInputMessage="1" showErrorMessage="1" sqref="N5" xr:uid="{00000000-0002-0000-0100-000000000000}">
      <formula1>"Planification, Agent-e de train"</formula1>
    </dataValidation>
  </dataValidations>
  <pageMargins left="0.74803149606299213" right="0.55118110236220474" top="0.98425196850393704" bottom="0.78740157480314965" header="0.51181102362204722" footer="0.51181102362204722"/>
  <pageSetup paperSize="9" orientation="portrait" r:id="rId2"/>
  <headerFooter>
    <oddHeader>&amp;L&amp;8Agent-e de transports publics CFC 					
Supérieur-e
&amp;R&amp;8Procédure de qualification TPI 2024
Mandat | &amp;P</oddHeader>
  </headerFooter>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tt2">
    <tabColor rgb="FF92D050"/>
  </sheetPr>
  <dimension ref="A1:T86"/>
  <sheetViews>
    <sheetView view="pageLayout" zoomScale="80" zoomScaleNormal="100" zoomScalePageLayoutView="80" workbookViewId="0">
      <selection activeCell="A13" sqref="A13:T14"/>
    </sheetView>
  </sheetViews>
  <sheetFormatPr baseColWidth="10" defaultColWidth="11" defaultRowHeight="15.6"/>
  <cols>
    <col min="1" max="1" width="3.8984375" customWidth="1"/>
    <col min="2" max="2" width="4.59765625" customWidth="1"/>
    <col min="3" max="3" width="8" customWidth="1"/>
    <col min="4" max="4" width="9.5" customWidth="1"/>
    <col min="5" max="5" width="9.3984375" customWidth="1"/>
    <col min="6" max="6" width="0.3984375" customWidth="1"/>
    <col min="7" max="7" width="5.09765625" customWidth="1"/>
    <col min="8" max="8" width="7.8984375" customWidth="1"/>
    <col min="9" max="9" width="0.3984375" customWidth="1"/>
    <col min="10" max="10" width="9.5" customWidth="1"/>
    <col min="11" max="11" width="2.3984375" customWidth="1"/>
    <col min="12" max="12" width="0.3984375" customWidth="1"/>
    <col min="13" max="13" width="2.3984375" customWidth="1"/>
    <col min="14" max="14" width="0.3984375" customWidth="1"/>
    <col min="15" max="15" width="2.3984375" customWidth="1"/>
    <col min="16" max="16" width="0.3984375" customWidth="1"/>
    <col min="17" max="17" width="2.3984375" customWidth="1"/>
    <col min="18" max="18" width="0.3984375" customWidth="1"/>
    <col min="19" max="19" width="2.3984375" customWidth="1"/>
    <col min="20" max="20" width="7.09765625" customWidth="1"/>
  </cols>
  <sheetData>
    <row r="1" spans="1:20" ht="18.899999999999999" customHeight="1">
      <c r="A1" s="120" t="s">
        <v>223</v>
      </c>
      <c r="B1" s="120"/>
      <c r="C1" s="120"/>
      <c r="D1" s="120"/>
      <c r="E1" s="120"/>
      <c r="F1" s="120"/>
      <c r="G1" s="120"/>
      <c r="H1" s="120"/>
      <c r="I1" s="120"/>
      <c r="J1" s="120"/>
      <c r="K1" s="120"/>
      <c r="L1" s="120"/>
      <c r="M1" s="120"/>
      <c r="N1" s="120"/>
      <c r="O1" s="120"/>
      <c r="P1" s="120"/>
      <c r="Q1" s="166" t="str">
        <f>Mandat_sup.!$Q$1</f>
        <v>TPI 2024</v>
      </c>
      <c r="R1" s="166"/>
      <c r="S1" s="166"/>
      <c r="T1" s="166"/>
    </row>
    <row r="2" spans="1:20" ht="4.2" customHeight="1">
      <c r="A2" s="174"/>
      <c r="B2" s="174"/>
      <c r="C2" s="174"/>
      <c r="D2" s="174"/>
      <c r="E2" s="174"/>
      <c r="F2" s="174"/>
      <c r="G2" s="174"/>
      <c r="H2" s="174"/>
      <c r="I2" s="174"/>
      <c r="J2" s="174"/>
      <c r="K2" s="174"/>
      <c r="L2" s="174"/>
      <c r="M2" s="174"/>
      <c r="N2" s="174"/>
      <c r="O2" s="174"/>
      <c r="P2" s="174"/>
      <c r="Q2" s="174"/>
      <c r="R2" s="174"/>
      <c r="S2" s="174"/>
      <c r="T2" s="174"/>
    </row>
    <row r="3" spans="1:20" ht="15" customHeight="1">
      <c r="A3" s="175"/>
      <c r="B3" s="175"/>
      <c r="C3" s="175"/>
      <c r="D3" s="175"/>
      <c r="E3" s="175"/>
      <c r="F3" s="175"/>
      <c r="G3" s="175"/>
      <c r="H3" s="175"/>
      <c r="I3" s="175"/>
      <c r="J3" s="173" t="s">
        <v>6</v>
      </c>
      <c r="K3" s="173"/>
      <c r="L3" s="173"/>
      <c r="M3" s="173"/>
      <c r="N3" s="171" t="str">
        <f>IF(ISBLANK(Mandat_sup.!N3),"",Mandat_sup.!N3)</f>
        <v/>
      </c>
      <c r="O3" s="171"/>
      <c r="P3" s="171"/>
      <c r="Q3" s="171"/>
      <c r="R3" s="171"/>
      <c r="S3" s="171"/>
      <c r="T3" s="171"/>
    </row>
    <row r="4" spans="1:20" ht="12" customHeight="1">
      <c r="A4" s="169"/>
      <c r="B4" s="169"/>
      <c r="C4" s="169"/>
      <c r="D4" s="169"/>
      <c r="E4" s="169"/>
      <c r="F4" s="169"/>
      <c r="G4" s="169"/>
      <c r="H4" s="169"/>
      <c r="I4" s="169"/>
      <c r="J4" s="169"/>
      <c r="K4" s="169"/>
      <c r="L4" s="169"/>
      <c r="M4" s="169"/>
      <c r="N4" s="169"/>
      <c r="O4" s="169"/>
      <c r="P4" s="169"/>
      <c r="Q4" s="169"/>
      <c r="R4" s="169"/>
      <c r="S4" s="169"/>
      <c r="T4" s="169"/>
    </row>
    <row r="5" spans="1:20" ht="17.100000000000001" customHeight="1">
      <c r="A5" s="208" t="s">
        <v>42</v>
      </c>
      <c r="B5" s="208"/>
      <c r="C5" s="208"/>
      <c r="D5" s="209"/>
      <c r="E5" s="171" t="str">
        <f>IF(ISBLANK(Mandat_sup.!E7),"",Mandat_sup.!E7)</f>
        <v/>
      </c>
      <c r="F5" s="171"/>
      <c r="G5" s="171"/>
      <c r="H5" s="171"/>
      <c r="I5" s="171"/>
      <c r="J5" s="171"/>
      <c r="K5" s="171"/>
      <c r="L5" s="171"/>
      <c r="M5" s="171"/>
      <c r="N5" s="171"/>
      <c r="O5" s="171"/>
      <c r="P5" s="171"/>
      <c r="Q5" s="171"/>
      <c r="R5" s="171"/>
      <c r="S5" s="171"/>
      <c r="T5" s="171"/>
    </row>
    <row r="6" spans="1:20" ht="6" customHeight="1">
      <c r="A6" s="218"/>
      <c r="B6" s="218"/>
      <c r="C6" s="218"/>
      <c r="D6" s="219"/>
      <c r="E6" s="219"/>
      <c r="F6" s="219"/>
      <c r="G6" s="219"/>
      <c r="H6" s="219"/>
      <c r="I6" s="219"/>
      <c r="J6" s="219"/>
      <c r="K6" s="219"/>
      <c r="L6" s="219"/>
      <c r="M6" s="219"/>
      <c r="N6" s="219"/>
      <c r="O6" s="219"/>
      <c r="P6" s="219"/>
      <c r="Q6" s="219"/>
      <c r="R6" s="219"/>
      <c r="S6" s="219"/>
      <c r="T6" s="219"/>
    </row>
    <row r="7" spans="1:20" ht="15.9" customHeight="1">
      <c r="A7" s="170" t="s">
        <v>7</v>
      </c>
      <c r="B7" s="170"/>
      <c r="C7" s="170"/>
      <c r="D7" s="18" t="s">
        <v>8</v>
      </c>
      <c r="E7" s="171" t="str">
        <f>IF(ISBLANK(Mandat_sup.!E9),"",Mandat_sup.!E9)</f>
        <v/>
      </c>
      <c r="F7" s="171"/>
      <c r="G7" s="171"/>
      <c r="H7" s="171"/>
      <c r="I7" s="171"/>
      <c r="J7" s="18" t="s">
        <v>9</v>
      </c>
      <c r="K7" s="171" t="str">
        <f>IF(ISBLANK(Mandat_sup.!K9),"",Mandat_sup.!K9)</f>
        <v/>
      </c>
      <c r="L7" s="171"/>
      <c r="M7" s="171"/>
      <c r="N7" s="171"/>
      <c r="O7" s="171"/>
      <c r="P7" s="171"/>
      <c r="Q7" s="171"/>
      <c r="R7" s="171"/>
      <c r="S7" s="171"/>
      <c r="T7" s="171"/>
    </row>
    <row r="8" spans="1:20" ht="12.9" customHeight="1">
      <c r="A8" s="217"/>
      <c r="B8" s="217"/>
      <c r="C8" s="217"/>
      <c r="D8" s="217"/>
      <c r="E8" s="217"/>
      <c r="F8" s="217"/>
      <c r="G8" s="217"/>
      <c r="H8" s="217"/>
      <c r="I8" s="217"/>
      <c r="J8" s="217"/>
      <c r="K8" s="217"/>
      <c r="L8" s="217"/>
      <c r="M8" s="217"/>
      <c r="N8" s="217"/>
      <c r="O8" s="217"/>
      <c r="P8" s="217"/>
      <c r="Q8" s="217"/>
      <c r="R8" s="217"/>
      <c r="S8" s="217"/>
      <c r="T8" s="217"/>
    </row>
    <row r="9" spans="1:20" ht="15" customHeight="1">
      <c r="A9" s="191" t="s">
        <v>43</v>
      </c>
      <c r="B9" s="191"/>
      <c r="C9" s="191"/>
      <c r="D9" s="191"/>
      <c r="E9" s="191"/>
      <c r="F9" s="191"/>
      <c r="G9" s="191"/>
      <c r="H9" s="191"/>
      <c r="I9" s="191"/>
      <c r="J9" s="191"/>
      <c r="K9" s="191"/>
      <c r="L9" s="191"/>
      <c r="M9" s="191"/>
      <c r="N9" s="191"/>
      <c r="O9" s="191"/>
      <c r="P9" s="191"/>
      <c r="Q9" s="191"/>
      <c r="R9" s="191"/>
      <c r="S9" s="191"/>
      <c r="T9" s="191"/>
    </row>
    <row r="10" spans="1:20" ht="3.9" customHeight="1">
      <c r="A10" s="214"/>
      <c r="B10" s="214"/>
      <c r="C10" s="214"/>
      <c r="D10" s="214"/>
      <c r="E10" s="214"/>
      <c r="F10" s="214"/>
      <c r="G10" s="214"/>
      <c r="H10" s="214"/>
      <c r="I10" s="214"/>
      <c r="J10" s="214"/>
      <c r="K10" s="214"/>
      <c r="L10" s="214"/>
      <c r="M10" s="214"/>
      <c r="N10" s="214"/>
      <c r="O10" s="214"/>
      <c r="P10" s="214"/>
      <c r="Q10" s="214"/>
      <c r="R10" s="214"/>
      <c r="S10" s="214"/>
      <c r="T10" s="214"/>
    </row>
    <row r="11" spans="1:20" ht="30.6" customHeight="1">
      <c r="A11" s="202" t="s">
        <v>234</v>
      </c>
      <c r="B11" s="202"/>
      <c r="C11" s="202"/>
      <c r="D11" s="202"/>
      <c r="E11" s="202"/>
      <c r="F11" s="202"/>
      <c r="G11" s="202"/>
      <c r="H11" s="202"/>
      <c r="I11" s="202"/>
      <c r="J11" s="202"/>
      <c r="K11" s="202"/>
      <c r="L11" s="202"/>
      <c r="M11" s="202"/>
      <c r="N11" s="202"/>
      <c r="O11" s="202"/>
      <c r="P11" s="202"/>
      <c r="Q11" s="202"/>
      <c r="R11" s="202"/>
      <c r="S11" s="202"/>
      <c r="T11" s="202"/>
    </row>
    <row r="12" spans="1:20" ht="9.9" customHeight="1">
      <c r="A12" s="214"/>
      <c r="B12" s="214"/>
      <c r="C12" s="214"/>
      <c r="D12" s="214"/>
      <c r="E12" s="214"/>
      <c r="F12" s="214"/>
      <c r="G12" s="214"/>
      <c r="H12" s="214"/>
      <c r="I12" s="214"/>
      <c r="J12" s="214"/>
      <c r="K12" s="214"/>
      <c r="L12" s="214"/>
      <c r="M12" s="214"/>
      <c r="N12" s="214"/>
      <c r="O12" s="214"/>
      <c r="P12" s="214"/>
      <c r="Q12" s="214"/>
      <c r="R12" s="214"/>
      <c r="S12" s="214"/>
      <c r="T12" s="214"/>
    </row>
    <row r="13" spans="1:20" ht="246" customHeight="1">
      <c r="A13" s="210"/>
      <c r="B13" s="210"/>
      <c r="C13" s="210"/>
      <c r="D13" s="210"/>
      <c r="E13" s="210"/>
      <c r="F13" s="210"/>
      <c r="G13" s="210"/>
      <c r="H13" s="210"/>
      <c r="I13" s="210"/>
      <c r="J13" s="210"/>
      <c r="K13" s="210"/>
      <c r="L13" s="210"/>
      <c r="M13" s="210"/>
      <c r="N13" s="210"/>
      <c r="O13" s="210"/>
      <c r="P13" s="210"/>
      <c r="Q13" s="210"/>
      <c r="R13" s="210"/>
      <c r="S13" s="210"/>
      <c r="T13" s="210"/>
    </row>
    <row r="14" spans="1:20" ht="279" customHeight="1">
      <c r="A14" s="210"/>
      <c r="B14" s="210"/>
      <c r="C14" s="210"/>
      <c r="D14" s="210"/>
      <c r="E14" s="210"/>
      <c r="F14" s="210"/>
      <c r="G14" s="210"/>
      <c r="H14" s="210"/>
      <c r="I14" s="210"/>
      <c r="J14" s="210"/>
      <c r="K14" s="210"/>
      <c r="L14" s="210"/>
      <c r="M14" s="210"/>
      <c r="N14" s="210"/>
      <c r="O14" s="210"/>
      <c r="P14" s="210"/>
      <c r="Q14" s="210"/>
      <c r="R14" s="210"/>
      <c r="S14" s="210"/>
      <c r="T14" s="210"/>
    </row>
    <row r="15" spans="1:20" ht="18.899999999999999" customHeight="1">
      <c r="A15" s="120" t="s">
        <v>223</v>
      </c>
      <c r="B15" s="120"/>
      <c r="C15" s="120"/>
      <c r="D15" s="120"/>
      <c r="E15" s="120"/>
      <c r="F15" s="120"/>
      <c r="G15" s="120"/>
      <c r="H15" s="120"/>
      <c r="I15" s="120"/>
      <c r="J15" s="120"/>
      <c r="K15" s="120"/>
      <c r="L15" s="120"/>
      <c r="M15" s="120"/>
      <c r="N15" s="120"/>
      <c r="O15" s="120"/>
      <c r="P15" s="120"/>
      <c r="Q15" s="166" t="str">
        <f>Mandat_sup.!$Q$1</f>
        <v>TPI 2024</v>
      </c>
      <c r="R15" s="166"/>
      <c r="S15" s="166"/>
      <c r="T15" s="166"/>
    </row>
    <row r="16" spans="1:20" ht="4.2" customHeight="1">
      <c r="A16" s="174"/>
      <c r="B16" s="174"/>
      <c r="C16" s="174"/>
      <c r="D16" s="174"/>
      <c r="E16" s="174"/>
      <c r="F16" s="174"/>
      <c r="G16" s="174"/>
      <c r="H16" s="174"/>
      <c r="I16" s="174"/>
      <c r="J16" s="174"/>
      <c r="K16" s="174"/>
      <c r="L16" s="174"/>
      <c r="M16" s="174"/>
      <c r="N16" s="174"/>
      <c r="O16" s="174"/>
      <c r="P16" s="174"/>
      <c r="Q16" s="174"/>
      <c r="R16" s="174"/>
      <c r="S16" s="174"/>
      <c r="T16" s="174"/>
    </row>
    <row r="17" spans="1:20" ht="15" customHeight="1">
      <c r="A17" s="175"/>
      <c r="B17" s="175"/>
      <c r="C17" s="175"/>
      <c r="D17" s="175"/>
      <c r="E17" s="175"/>
      <c r="F17" s="175"/>
      <c r="G17" s="175"/>
      <c r="H17" s="175"/>
      <c r="I17" s="175"/>
      <c r="J17" s="173" t="s">
        <v>6</v>
      </c>
      <c r="K17" s="173"/>
      <c r="L17" s="173"/>
      <c r="M17" s="173"/>
      <c r="N17" s="171" t="str">
        <f>IF(ISBLANK(Mandat_sup.!N3),"",Mandat_sup.!N3)</f>
        <v/>
      </c>
      <c r="O17" s="171"/>
      <c r="P17" s="171"/>
      <c r="Q17" s="171"/>
      <c r="R17" s="171"/>
      <c r="S17" s="171"/>
      <c r="T17" s="171"/>
    </row>
    <row r="18" spans="1:20" ht="12" customHeight="1">
      <c r="A18" s="169"/>
      <c r="B18" s="169"/>
      <c r="C18" s="169"/>
      <c r="D18" s="169"/>
      <c r="E18" s="169"/>
      <c r="F18" s="169"/>
      <c r="G18" s="169"/>
      <c r="H18" s="169"/>
      <c r="I18" s="169"/>
      <c r="J18" s="169"/>
      <c r="K18" s="169"/>
      <c r="L18" s="169"/>
      <c r="M18" s="169"/>
      <c r="N18" s="169"/>
      <c r="O18" s="169"/>
      <c r="P18" s="169"/>
      <c r="Q18" s="169"/>
      <c r="R18" s="169"/>
      <c r="S18" s="169"/>
      <c r="T18" s="169"/>
    </row>
    <row r="19" spans="1:20">
      <c r="A19" s="191" t="s">
        <v>44</v>
      </c>
      <c r="B19" s="191"/>
      <c r="C19" s="191"/>
      <c r="D19" s="191"/>
      <c r="E19" s="191"/>
      <c r="F19" s="191"/>
      <c r="G19" s="191"/>
      <c r="H19" s="191"/>
      <c r="I19" s="191"/>
      <c r="J19" s="191"/>
      <c r="K19" s="191"/>
      <c r="L19" s="191"/>
      <c r="M19" s="191"/>
      <c r="N19" s="191"/>
      <c r="O19" s="191"/>
      <c r="P19" s="191"/>
      <c r="Q19" s="191"/>
      <c r="R19" s="191"/>
      <c r="S19" s="191"/>
      <c r="T19" s="191"/>
    </row>
    <row r="20" spans="1:20" ht="9.9" customHeight="1">
      <c r="A20" s="214"/>
      <c r="B20" s="214"/>
      <c r="C20" s="214"/>
      <c r="D20" s="214"/>
      <c r="E20" s="214"/>
      <c r="F20" s="214"/>
      <c r="G20" s="214"/>
      <c r="H20" s="214"/>
      <c r="I20" s="214"/>
      <c r="J20" s="214"/>
      <c r="K20" s="214"/>
      <c r="L20" s="214"/>
      <c r="M20" s="214"/>
      <c r="N20" s="214"/>
      <c r="O20" s="214"/>
      <c r="P20" s="214"/>
      <c r="Q20" s="214"/>
      <c r="R20" s="214"/>
      <c r="S20" s="214"/>
      <c r="T20" s="214"/>
    </row>
    <row r="21" spans="1:20" ht="124.95" customHeight="1">
      <c r="A21" s="210"/>
      <c r="B21" s="210"/>
      <c r="C21" s="210"/>
      <c r="D21" s="210"/>
      <c r="E21" s="210"/>
      <c r="F21" s="210"/>
      <c r="G21" s="210"/>
      <c r="H21" s="210"/>
      <c r="I21" s="210"/>
      <c r="J21" s="210"/>
      <c r="K21" s="210"/>
      <c r="L21" s="210"/>
      <c r="M21" s="210"/>
      <c r="N21" s="210"/>
      <c r="O21" s="210"/>
      <c r="P21" s="210"/>
      <c r="Q21" s="210"/>
      <c r="R21" s="210"/>
      <c r="S21" s="210"/>
      <c r="T21" s="210"/>
    </row>
    <row r="22" spans="1:20" ht="15.9" customHeight="1">
      <c r="A22" s="216"/>
      <c r="B22" s="216"/>
      <c r="C22" s="216"/>
      <c r="D22" s="216"/>
      <c r="E22" s="216"/>
      <c r="F22" s="216"/>
      <c r="G22" s="216"/>
      <c r="H22" s="216"/>
      <c r="I22" s="216"/>
      <c r="J22" s="216"/>
      <c r="K22" s="216"/>
      <c r="L22" s="216"/>
      <c r="M22" s="216"/>
      <c r="N22" s="216"/>
      <c r="O22" s="216"/>
      <c r="P22" s="216"/>
      <c r="Q22" s="216"/>
      <c r="R22" s="216"/>
      <c r="S22" s="216"/>
      <c r="T22" s="216"/>
    </row>
    <row r="23" spans="1:20">
      <c r="A23" s="191" t="s">
        <v>45</v>
      </c>
      <c r="B23" s="191"/>
      <c r="C23" s="191"/>
      <c r="D23" s="191"/>
      <c r="E23" s="191"/>
      <c r="F23" s="191"/>
      <c r="G23" s="191"/>
      <c r="H23" s="191"/>
      <c r="I23" s="191"/>
      <c r="J23" s="191"/>
      <c r="K23" s="191"/>
      <c r="L23" s="191"/>
      <c r="M23" s="191"/>
      <c r="N23" s="191"/>
      <c r="O23" s="191"/>
      <c r="P23" s="191"/>
      <c r="Q23" s="191"/>
      <c r="R23" s="191"/>
      <c r="S23" s="191"/>
      <c r="T23" s="191"/>
    </row>
    <row r="24" spans="1:20" ht="9.9" customHeight="1">
      <c r="A24" s="214"/>
      <c r="B24" s="214"/>
      <c r="C24" s="214"/>
      <c r="D24" s="214"/>
      <c r="E24" s="214"/>
      <c r="F24" s="214"/>
      <c r="G24" s="214"/>
      <c r="H24" s="214"/>
      <c r="I24" s="214"/>
      <c r="J24" s="214"/>
      <c r="K24" s="214"/>
      <c r="L24" s="214"/>
      <c r="M24" s="214"/>
      <c r="N24" s="214"/>
      <c r="O24" s="214"/>
      <c r="P24" s="214"/>
      <c r="Q24" s="214"/>
      <c r="R24" s="214"/>
      <c r="S24" s="214"/>
      <c r="T24" s="214"/>
    </row>
    <row r="25" spans="1:20" ht="124.95" customHeight="1">
      <c r="A25" s="210"/>
      <c r="B25" s="210"/>
      <c r="C25" s="210"/>
      <c r="D25" s="210"/>
      <c r="E25" s="210"/>
      <c r="F25" s="210"/>
      <c r="G25" s="210"/>
      <c r="H25" s="210"/>
      <c r="I25" s="210"/>
      <c r="J25" s="210"/>
      <c r="K25" s="210"/>
      <c r="L25" s="210"/>
      <c r="M25" s="210"/>
      <c r="N25" s="210"/>
      <c r="O25" s="210"/>
      <c r="P25" s="210"/>
      <c r="Q25" s="210"/>
      <c r="R25" s="210"/>
      <c r="S25" s="210"/>
      <c r="T25" s="210"/>
    </row>
    <row r="26" spans="1:20" ht="15.9" customHeight="1">
      <c r="A26" s="216"/>
      <c r="B26" s="216"/>
      <c r="C26" s="216"/>
      <c r="D26" s="216"/>
      <c r="E26" s="216"/>
      <c r="F26" s="216"/>
      <c r="G26" s="216"/>
      <c r="H26" s="216"/>
      <c r="I26" s="216"/>
      <c r="J26" s="216"/>
      <c r="K26" s="216"/>
      <c r="L26" s="216"/>
      <c r="M26" s="216"/>
      <c r="N26" s="216"/>
      <c r="O26" s="216"/>
      <c r="P26" s="216"/>
      <c r="Q26" s="216"/>
      <c r="R26" s="216"/>
      <c r="S26" s="216"/>
      <c r="T26" s="216"/>
    </row>
    <row r="27" spans="1:20">
      <c r="A27" s="191" t="s">
        <v>142</v>
      </c>
      <c r="B27" s="191"/>
      <c r="C27" s="191"/>
      <c r="D27" s="191"/>
      <c r="E27" s="191"/>
      <c r="F27" s="191"/>
      <c r="G27" s="191"/>
      <c r="H27" s="191"/>
      <c r="I27" s="191"/>
      <c r="J27" s="191"/>
      <c r="K27" s="191"/>
      <c r="L27" s="191"/>
      <c r="M27" s="191"/>
      <c r="N27" s="191"/>
      <c r="O27" s="191"/>
      <c r="P27" s="191"/>
      <c r="Q27" s="191"/>
      <c r="R27" s="191"/>
      <c r="S27" s="191"/>
      <c r="T27" s="191"/>
    </row>
    <row r="28" spans="1:20" ht="6" customHeight="1">
      <c r="A28" s="181"/>
      <c r="B28" s="181"/>
      <c r="C28" s="181"/>
      <c r="D28" s="181"/>
      <c r="E28" s="181"/>
      <c r="F28" s="181"/>
      <c r="G28" s="181"/>
      <c r="H28" s="181"/>
      <c r="I28" s="181"/>
      <c r="J28" s="181"/>
      <c r="K28" s="181"/>
      <c r="L28" s="181"/>
      <c r="M28" s="181"/>
      <c r="N28" s="181"/>
      <c r="O28" s="181"/>
      <c r="P28" s="181"/>
      <c r="Q28" s="181"/>
      <c r="R28" s="181"/>
      <c r="S28" s="181"/>
      <c r="T28" s="181"/>
    </row>
    <row r="29" spans="1:20" ht="14.1" customHeight="1">
      <c r="A29" s="187" t="s">
        <v>169</v>
      </c>
      <c r="B29" s="187"/>
      <c r="C29" s="187"/>
      <c r="D29" s="187"/>
      <c r="E29" s="187"/>
      <c r="F29" s="187"/>
      <c r="G29" s="187"/>
      <c r="H29" s="187"/>
      <c r="I29" s="187"/>
      <c r="J29" s="187"/>
      <c r="K29" s="187"/>
      <c r="L29" s="187"/>
      <c r="M29" s="187"/>
      <c r="N29" s="187"/>
      <c r="O29" s="187"/>
      <c r="P29" s="187"/>
      <c r="Q29" s="187"/>
      <c r="R29" s="187"/>
      <c r="S29" s="187"/>
      <c r="T29" s="187"/>
    </row>
    <row r="30" spans="1:20" ht="8.1" customHeight="1">
      <c r="A30" s="220"/>
      <c r="B30" s="220"/>
      <c r="C30" s="220"/>
      <c r="D30" s="220"/>
      <c r="E30" s="220"/>
      <c r="F30" s="220"/>
      <c r="G30" s="220"/>
      <c r="H30" s="220"/>
      <c r="I30" s="220"/>
      <c r="J30" s="220"/>
      <c r="K30" s="220"/>
      <c r="L30" s="220"/>
      <c r="M30" s="220"/>
      <c r="N30" s="220"/>
      <c r="O30" s="220"/>
      <c r="P30" s="220"/>
      <c r="Q30" s="220"/>
      <c r="R30" s="220"/>
      <c r="S30" s="220"/>
      <c r="T30" s="220"/>
    </row>
    <row r="31" spans="1:20" ht="18.899999999999999" customHeight="1">
      <c r="A31" s="211" t="s">
        <v>36</v>
      </c>
      <c r="B31" s="212"/>
      <c r="C31" s="211" t="s">
        <v>46</v>
      </c>
      <c r="D31" s="213"/>
      <c r="E31" s="213"/>
      <c r="F31" s="213"/>
      <c r="G31" s="213"/>
      <c r="H31" s="213"/>
      <c r="I31" s="213"/>
      <c r="J31" s="213"/>
      <c r="K31" s="213"/>
      <c r="L31" s="213"/>
      <c r="M31" s="213"/>
      <c r="N31" s="213"/>
      <c r="O31" s="213"/>
      <c r="P31" s="213"/>
      <c r="Q31" s="213"/>
      <c r="R31" s="213"/>
      <c r="S31" s="213"/>
      <c r="T31" s="212"/>
    </row>
    <row r="32" spans="1:20" ht="17.100000000000001" customHeight="1">
      <c r="A32" s="215"/>
      <c r="B32" s="204"/>
      <c r="C32" s="205"/>
      <c r="D32" s="206"/>
      <c r="E32" s="206"/>
      <c r="F32" s="206"/>
      <c r="G32" s="206"/>
      <c r="H32" s="206"/>
      <c r="I32" s="206"/>
      <c r="J32" s="206"/>
      <c r="K32" s="206"/>
      <c r="L32" s="206"/>
      <c r="M32" s="206"/>
      <c r="N32" s="206"/>
      <c r="O32" s="206"/>
      <c r="P32" s="206"/>
      <c r="Q32" s="206"/>
      <c r="R32" s="206"/>
      <c r="S32" s="206"/>
      <c r="T32" s="207"/>
    </row>
    <row r="33" spans="1:20" ht="17.100000000000001" customHeight="1">
      <c r="A33" s="215"/>
      <c r="B33" s="204"/>
      <c r="C33" s="205"/>
      <c r="D33" s="206"/>
      <c r="E33" s="206"/>
      <c r="F33" s="206"/>
      <c r="G33" s="206"/>
      <c r="H33" s="206"/>
      <c r="I33" s="206"/>
      <c r="J33" s="206"/>
      <c r="K33" s="206"/>
      <c r="L33" s="206"/>
      <c r="M33" s="206"/>
      <c r="N33" s="206"/>
      <c r="O33" s="206"/>
      <c r="P33" s="206"/>
      <c r="Q33" s="206"/>
      <c r="R33" s="206"/>
      <c r="S33" s="206"/>
      <c r="T33" s="207"/>
    </row>
    <row r="34" spans="1:20" ht="17.100000000000001" customHeight="1">
      <c r="A34" s="203"/>
      <c r="B34" s="204"/>
      <c r="C34" s="205"/>
      <c r="D34" s="206"/>
      <c r="E34" s="206"/>
      <c r="F34" s="206"/>
      <c r="G34" s="206"/>
      <c r="H34" s="206"/>
      <c r="I34" s="206"/>
      <c r="J34" s="206"/>
      <c r="K34" s="206"/>
      <c r="L34" s="206"/>
      <c r="M34" s="206"/>
      <c r="N34" s="206"/>
      <c r="O34" s="206"/>
      <c r="P34" s="206"/>
      <c r="Q34" s="206"/>
      <c r="R34" s="206"/>
      <c r="S34" s="206"/>
      <c r="T34" s="207"/>
    </row>
    <row r="35" spans="1:20" ht="17.100000000000001" customHeight="1">
      <c r="A35" s="203"/>
      <c r="B35" s="204"/>
      <c r="C35" s="205"/>
      <c r="D35" s="206"/>
      <c r="E35" s="206"/>
      <c r="F35" s="206"/>
      <c r="G35" s="206"/>
      <c r="H35" s="206"/>
      <c r="I35" s="206"/>
      <c r="J35" s="206"/>
      <c r="K35" s="206"/>
      <c r="L35" s="206"/>
      <c r="M35" s="206"/>
      <c r="N35" s="206"/>
      <c r="O35" s="206"/>
      <c r="P35" s="206"/>
      <c r="Q35" s="206"/>
      <c r="R35" s="206"/>
      <c r="S35" s="206"/>
      <c r="T35" s="207"/>
    </row>
    <row r="36" spans="1:20" ht="17.100000000000001" customHeight="1">
      <c r="A36" s="203"/>
      <c r="B36" s="204"/>
      <c r="C36" s="205"/>
      <c r="D36" s="206"/>
      <c r="E36" s="206"/>
      <c r="F36" s="206"/>
      <c r="G36" s="206"/>
      <c r="H36" s="206"/>
      <c r="I36" s="206"/>
      <c r="J36" s="206"/>
      <c r="K36" s="206"/>
      <c r="L36" s="206"/>
      <c r="M36" s="206"/>
      <c r="N36" s="206"/>
      <c r="O36" s="206"/>
      <c r="P36" s="206"/>
      <c r="Q36" s="206"/>
      <c r="R36" s="206"/>
      <c r="S36" s="206"/>
      <c r="T36" s="207"/>
    </row>
    <row r="37" spans="1:20" ht="17.100000000000001" customHeight="1">
      <c r="A37" s="203"/>
      <c r="B37" s="204"/>
      <c r="C37" s="205"/>
      <c r="D37" s="206"/>
      <c r="E37" s="206"/>
      <c r="F37" s="206"/>
      <c r="G37" s="206"/>
      <c r="H37" s="206"/>
      <c r="I37" s="206"/>
      <c r="J37" s="206"/>
      <c r="K37" s="206"/>
      <c r="L37" s="206"/>
      <c r="M37" s="206"/>
      <c r="N37" s="206"/>
      <c r="O37" s="206"/>
      <c r="P37" s="206"/>
      <c r="Q37" s="206"/>
      <c r="R37" s="206"/>
      <c r="S37" s="206"/>
      <c r="T37" s="207"/>
    </row>
    <row r="38" spans="1:20" ht="17.100000000000001" customHeight="1">
      <c r="A38" s="203"/>
      <c r="B38" s="204"/>
      <c r="C38" s="205"/>
      <c r="D38" s="206"/>
      <c r="E38" s="206"/>
      <c r="F38" s="206"/>
      <c r="G38" s="206"/>
      <c r="H38" s="206"/>
      <c r="I38" s="206"/>
      <c r="J38" s="206"/>
      <c r="K38" s="206"/>
      <c r="L38" s="206"/>
      <c r="M38" s="206"/>
      <c r="N38" s="206"/>
      <c r="O38" s="206"/>
      <c r="P38" s="206"/>
      <c r="Q38" s="206"/>
      <c r="R38" s="206"/>
      <c r="S38" s="206"/>
      <c r="T38" s="207"/>
    </row>
    <row r="39" spans="1:20" ht="17.100000000000001" customHeight="1">
      <c r="A39" s="203"/>
      <c r="B39" s="204"/>
      <c r="C39" s="205"/>
      <c r="D39" s="206"/>
      <c r="E39" s="206"/>
      <c r="F39" s="206"/>
      <c r="G39" s="206"/>
      <c r="H39" s="206"/>
      <c r="I39" s="206"/>
      <c r="J39" s="206"/>
      <c r="K39" s="206"/>
      <c r="L39" s="206"/>
      <c r="M39" s="206"/>
      <c r="N39" s="206"/>
      <c r="O39" s="206"/>
      <c r="P39" s="206"/>
      <c r="Q39" s="206"/>
      <c r="R39" s="206"/>
      <c r="S39" s="206"/>
      <c r="T39" s="207"/>
    </row>
    <row r="40" spans="1:20" ht="17.100000000000001" customHeight="1">
      <c r="A40" s="203"/>
      <c r="B40" s="204"/>
      <c r="C40" s="205"/>
      <c r="D40" s="206"/>
      <c r="E40" s="206"/>
      <c r="F40" s="206"/>
      <c r="G40" s="206"/>
      <c r="H40" s="206"/>
      <c r="I40" s="206"/>
      <c r="J40" s="206"/>
      <c r="K40" s="206"/>
      <c r="L40" s="206"/>
      <c r="M40" s="206"/>
      <c r="N40" s="206"/>
      <c r="O40" s="206"/>
      <c r="P40" s="206"/>
      <c r="Q40" s="206"/>
      <c r="R40" s="206"/>
      <c r="S40" s="206"/>
      <c r="T40" s="207"/>
    </row>
    <row r="41" spans="1:20" ht="17.100000000000001" customHeight="1">
      <c r="A41" s="203"/>
      <c r="B41" s="204"/>
      <c r="C41" s="205"/>
      <c r="D41" s="206"/>
      <c r="E41" s="206"/>
      <c r="F41" s="206"/>
      <c r="G41" s="206"/>
      <c r="H41" s="206"/>
      <c r="I41" s="206"/>
      <c r="J41" s="206"/>
      <c r="K41" s="206"/>
      <c r="L41" s="206"/>
      <c r="M41" s="206"/>
      <c r="N41" s="206"/>
      <c r="O41" s="206"/>
      <c r="P41" s="206"/>
      <c r="Q41" s="206"/>
      <c r="R41" s="206"/>
      <c r="S41" s="206"/>
      <c r="T41" s="207"/>
    </row>
    <row r="42" spans="1:20" ht="17.100000000000001" customHeight="1">
      <c r="A42" s="203"/>
      <c r="B42" s="204"/>
      <c r="C42" s="205"/>
      <c r="D42" s="206"/>
      <c r="E42" s="206"/>
      <c r="F42" s="206"/>
      <c r="G42" s="206"/>
      <c r="H42" s="206"/>
      <c r="I42" s="206"/>
      <c r="J42" s="206"/>
      <c r="K42" s="206"/>
      <c r="L42" s="206"/>
      <c r="M42" s="206"/>
      <c r="N42" s="206"/>
      <c r="O42" s="206"/>
      <c r="P42" s="206"/>
      <c r="Q42" s="206"/>
      <c r="R42" s="206"/>
      <c r="S42" s="206"/>
      <c r="T42" s="207"/>
    </row>
    <row r="43" spans="1:20" ht="17.100000000000001" customHeight="1">
      <c r="A43" s="203"/>
      <c r="B43" s="204"/>
      <c r="C43" s="205"/>
      <c r="D43" s="206"/>
      <c r="E43" s="206"/>
      <c r="F43" s="206"/>
      <c r="G43" s="206"/>
      <c r="H43" s="206"/>
      <c r="I43" s="206"/>
      <c r="J43" s="206"/>
      <c r="K43" s="206"/>
      <c r="L43" s="206"/>
      <c r="M43" s="206"/>
      <c r="N43" s="206"/>
      <c r="O43" s="206"/>
      <c r="P43" s="206"/>
      <c r="Q43" s="206"/>
      <c r="R43" s="206"/>
      <c r="S43" s="206"/>
      <c r="T43" s="207"/>
    </row>
    <row r="44" spans="1:20" ht="17.100000000000001" customHeight="1">
      <c r="A44" s="203"/>
      <c r="B44" s="204"/>
      <c r="C44" s="205"/>
      <c r="D44" s="206"/>
      <c r="E44" s="206"/>
      <c r="F44" s="206"/>
      <c r="G44" s="206"/>
      <c r="H44" s="206"/>
      <c r="I44" s="206"/>
      <c r="J44" s="206"/>
      <c r="K44" s="206"/>
      <c r="L44" s="206"/>
      <c r="M44" s="206"/>
      <c r="N44" s="206"/>
      <c r="O44" s="206"/>
      <c r="P44" s="206"/>
      <c r="Q44" s="206"/>
      <c r="R44" s="206"/>
      <c r="S44" s="206"/>
      <c r="T44" s="207"/>
    </row>
    <row r="45" spans="1:20" ht="17.100000000000001" customHeight="1">
      <c r="A45" s="203"/>
      <c r="B45" s="204"/>
      <c r="C45" s="205"/>
      <c r="D45" s="206"/>
      <c r="E45" s="206"/>
      <c r="F45" s="206"/>
      <c r="G45" s="206"/>
      <c r="H45" s="206"/>
      <c r="I45" s="206"/>
      <c r="J45" s="206"/>
      <c r="K45" s="206"/>
      <c r="L45" s="206"/>
      <c r="M45" s="206"/>
      <c r="N45" s="206"/>
      <c r="O45" s="206"/>
      <c r="P45" s="206"/>
      <c r="Q45" s="206"/>
      <c r="R45" s="206"/>
      <c r="S45" s="206"/>
      <c r="T45" s="207"/>
    </row>
    <row r="46" spans="1:20" ht="18.899999999999999" customHeight="1">
      <c r="A46" s="120" t="s">
        <v>223</v>
      </c>
      <c r="B46" s="120"/>
      <c r="C46" s="120"/>
      <c r="D46" s="120"/>
      <c r="E46" s="120"/>
      <c r="F46" s="120"/>
      <c r="G46" s="120"/>
      <c r="H46" s="120"/>
      <c r="I46" s="120"/>
      <c r="J46" s="120"/>
      <c r="K46" s="120"/>
      <c r="L46" s="120"/>
      <c r="M46" s="120"/>
      <c r="N46" s="120"/>
      <c r="O46" s="120"/>
      <c r="P46" s="120"/>
      <c r="Q46" s="166" t="str">
        <f>Mandat_sup.!$Q$1</f>
        <v>TPI 2024</v>
      </c>
      <c r="R46" s="166"/>
      <c r="S46" s="166"/>
      <c r="T46" s="166"/>
    </row>
    <row r="47" spans="1:20" ht="4.2" customHeight="1">
      <c r="A47" s="174"/>
      <c r="B47" s="174"/>
      <c r="C47" s="174"/>
      <c r="D47" s="174"/>
      <c r="E47" s="174"/>
      <c r="F47" s="174"/>
      <c r="G47" s="174"/>
      <c r="H47" s="174"/>
      <c r="I47" s="174"/>
      <c r="J47" s="174"/>
      <c r="K47" s="174"/>
      <c r="L47" s="174"/>
      <c r="M47" s="174"/>
      <c r="N47" s="174"/>
      <c r="O47" s="174"/>
      <c r="P47" s="174"/>
      <c r="Q47" s="174"/>
      <c r="R47" s="174"/>
      <c r="S47" s="174"/>
      <c r="T47" s="174"/>
    </row>
    <row r="48" spans="1:20" ht="15" customHeight="1">
      <c r="A48" s="175"/>
      <c r="B48" s="175"/>
      <c r="C48" s="175"/>
      <c r="D48" s="175"/>
      <c r="E48" s="175"/>
      <c r="F48" s="175"/>
      <c r="G48" s="175"/>
      <c r="H48" s="175"/>
      <c r="I48" s="175"/>
      <c r="J48" s="173" t="s">
        <v>6</v>
      </c>
      <c r="K48" s="173"/>
      <c r="L48" s="173"/>
      <c r="M48" s="173"/>
      <c r="N48" s="171" t="str">
        <f>IF(ISBLANK(Mandat_sup.!N3),"",Mandat_sup.!N3)</f>
        <v/>
      </c>
      <c r="O48" s="171"/>
      <c r="P48" s="171"/>
      <c r="Q48" s="171"/>
      <c r="R48" s="171"/>
      <c r="S48" s="171"/>
      <c r="T48" s="171"/>
    </row>
    <row r="49" spans="1:20" ht="12" customHeight="1">
      <c r="A49" s="169"/>
      <c r="B49" s="169"/>
      <c r="C49" s="169"/>
      <c r="D49" s="169"/>
      <c r="E49" s="169"/>
      <c r="F49" s="169"/>
      <c r="G49" s="169"/>
      <c r="H49" s="169"/>
      <c r="I49" s="169"/>
      <c r="J49" s="169"/>
      <c r="K49" s="169"/>
      <c r="L49" s="169"/>
      <c r="M49" s="169"/>
      <c r="N49" s="169"/>
      <c r="O49" s="169"/>
      <c r="P49" s="169"/>
      <c r="Q49" s="169"/>
      <c r="R49" s="169"/>
      <c r="S49" s="169"/>
      <c r="T49" s="169"/>
    </row>
    <row r="50" spans="1:20" ht="14.1" customHeight="1">
      <c r="A50" s="191" t="s">
        <v>47</v>
      </c>
      <c r="B50" s="191"/>
      <c r="C50" s="191"/>
      <c r="D50" s="191"/>
      <c r="E50" s="191"/>
      <c r="F50" s="191"/>
      <c r="G50" s="191"/>
      <c r="H50" s="191"/>
      <c r="I50" s="191"/>
      <c r="J50" s="191"/>
      <c r="K50" s="191"/>
      <c r="L50" s="191"/>
      <c r="M50" s="191"/>
      <c r="N50" s="191"/>
      <c r="O50" s="191"/>
      <c r="P50" s="191"/>
      <c r="Q50" s="191"/>
      <c r="R50" s="191"/>
      <c r="S50" s="191"/>
      <c r="T50" s="191"/>
    </row>
    <row r="51" spans="1:20" ht="6.9" customHeight="1">
      <c r="A51" s="181"/>
      <c r="B51" s="181"/>
      <c r="C51" s="181"/>
      <c r="D51" s="181"/>
      <c r="E51" s="181"/>
      <c r="F51" s="181"/>
      <c r="G51" s="181"/>
      <c r="H51" s="181"/>
      <c r="I51" s="181"/>
      <c r="J51" s="181"/>
      <c r="K51" s="181"/>
      <c r="L51" s="181"/>
      <c r="M51" s="181"/>
      <c r="N51" s="181"/>
      <c r="O51" s="181"/>
      <c r="P51" s="181"/>
      <c r="Q51" s="181"/>
      <c r="R51" s="181"/>
      <c r="S51" s="181"/>
      <c r="T51" s="181"/>
    </row>
    <row r="52" spans="1:20" ht="75" customHeight="1">
      <c r="A52" s="202" t="s">
        <v>171</v>
      </c>
      <c r="B52" s="202"/>
      <c r="C52" s="202"/>
      <c r="D52" s="202"/>
      <c r="E52" s="202"/>
      <c r="F52" s="202"/>
      <c r="G52" s="202"/>
      <c r="H52" s="202"/>
      <c r="I52" s="202"/>
      <c r="J52" s="202"/>
      <c r="K52" s="202"/>
      <c r="L52" s="202"/>
      <c r="M52" s="202"/>
      <c r="N52" s="202"/>
      <c r="O52" s="202"/>
      <c r="P52" s="202"/>
      <c r="Q52" s="202"/>
      <c r="R52" s="202"/>
      <c r="S52" s="202"/>
      <c r="T52" s="202"/>
    </row>
    <row r="53" spans="1:20" ht="6.9" customHeight="1">
      <c r="A53" s="220"/>
      <c r="B53" s="220"/>
      <c r="C53" s="220"/>
      <c r="D53" s="220"/>
      <c r="E53" s="220"/>
      <c r="F53" s="220"/>
      <c r="G53" s="220"/>
      <c r="H53" s="220"/>
      <c r="I53" s="220"/>
      <c r="J53" s="220"/>
      <c r="K53" s="220"/>
      <c r="L53" s="220"/>
      <c r="M53" s="220"/>
      <c r="N53" s="220"/>
      <c r="O53" s="220"/>
      <c r="P53" s="220"/>
      <c r="Q53" s="220"/>
      <c r="R53" s="220"/>
      <c r="S53" s="220"/>
      <c r="T53" s="220"/>
    </row>
    <row r="54" spans="1:20" ht="39.6" customHeight="1">
      <c r="A54" s="221" t="s">
        <v>170</v>
      </c>
      <c r="B54" s="221"/>
      <c r="C54" s="222"/>
      <c r="D54" s="211" t="s">
        <v>48</v>
      </c>
      <c r="E54" s="213"/>
      <c r="F54" s="213"/>
      <c r="G54" s="213"/>
      <c r="H54" s="213"/>
      <c r="I54" s="213"/>
      <c r="J54" s="213"/>
      <c r="K54" s="213"/>
      <c r="L54" s="213"/>
      <c r="M54" s="213"/>
      <c r="N54" s="213"/>
      <c r="O54" s="213"/>
      <c r="P54" s="213"/>
      <c r="Q54" s="213"/>
      <c r="R54" s="212"/>
      <c r="S54" s="223" t="s">
        <v>49</v>
      </c>
      <c r="T54" s="224"/>
    </row>
    <row r="55" spans="1:20" ht="17.100000000000001" customHeight="1">
      <c r="A55" s="23">
        <v>1</v>
      </c>
      <c r="B55" s="83" t="s">
        <v>50</v>
      </c>
      <c r="C55" s="66"/>
      <c r="D55" s="205"/>
      <c r="E55" s="206"/>
      <c r="F55" s="206"/>
      <c r="G55" s="206"/>
      <c r="H55" s="206"/>
      <c r="I55" s="206"/>
      <c r="J55" s="206"/>
      <c r="K55" s="206"/>
      <c r="L55" s="206"/>
      <c r="M55" s="206"/>
      <c r="N55" s="206"/>
      <c r="O55" s="206"/>
      <c r="P55" s="206"/>
      <c r="Q55" s="206"/>
      <c r="R55" s="207"/>
      <c r="S55" s="228"/>
      <c r="T55" s="229"/>
    </row>
    <row r="56" spans="1:20" ht="17.100000000000001" customHeight="1">
      <c r="A56" s="23">
        <v>2</v>
      </c>
      <c r="B56" s="83" t="s">
        <v>50</v>
      </c>
      <c r="C56" s="66"/>
      <c r="D56" s="205"/>
      <c r="E56" s="206"/>
      <c r="F56" s="206"/>
      <c r="G56" s="206"/>
      <c r="H56" s="206"/>
      <c r="I56" s="206"/>
      <c r="J56" s="206"/>
      <c r="K56" s="206"/>
      <c r="L56" s="206"/>
      <c r="M56" s="206"/>
      <c r="N56" s="206"/>
      <c r="O56" s="206"/>
      <c r="P56" s="206"/>
      <c r="Q56" s="206"/>
      <c r="R56" s="207"/>
      <c r="S56" s="228"/>
      <c r="T56" s="229"/>
    </row>
    <row r="57" spans="1:20" ht="16.95" customHeight="1">
      <c r="A57" s="23">
        <v>3</v>
      </c>
      <c r="B57" s="83" t="s">
        <v>50</v>
      </c>
      <c r="C57" s="66"/>
      <c r="D57" s="205"/>
      <c r="E57" s="206"/>
      <c r="F57" s="206"/>
      <c r="G57" s="206"/>
      <c r="H57" s="206"/>
      <c r="I57" s="206"/>
      <c r="J57" s="206"/>
      <c r="K57" s="206"/>
      <c r="L57" s="206"/>
      <c r="M57" s="206"/>
      <c r="N57" s="206"/>
      <c r="O57" s="206"/>
      <c r="P57" s="206"/>
      <c r="Q57" s="206"/>
      <c r="R57" s="207"/>
      <c r="S57" s="228"/>
      <c r="T57" s="229"/>
    </row>
    <row r="58" spans="1:20" ht="17.100000000000001" customHeight="1">
      <c r="A58" s="23">
        <v>4</v>
      </c>
      <c r="B58" s="83" t="s">
        <v>50</v>
      </c>
      <c r="C58" s="66"/>
      <c r="D58" s="205"/>
      <c r="E58" s="206"/>
      <c r="F58" s="206"/>
      <c r="G58" s="206"/>
      <c r="H58" s="206"/>
      <c r="I58" s="206"/>
      <c r="J58" s="206"/>
      <c r="K58" s="206"/>
      <c r="L58" s="206"/>
      <c r="M58" s="206"/>
      <c r="N58" s="206"/>
      <c r="O58" s="206"/>
      <c r="P58" s="206"/>
      <c r="Q58" s="206"/>
      <c r="R58" s="207"/>
      <c r="S58" s="228"/>
      <c r="T58" s="229"/>
    </row>
    <row r="59" spans="1:20" ht="17.100000000000001" customHeight="1">
      <c r="A59" s="23">
        <v>5</v>
      </c>
      <c r="B59" s="83" t="s">
        <v>50</v>
      </c>
      <c r="C59" s="66"/>
      <c r="D59" s="205"/>
      <c r="E59" s="206"/>
      <c r="F59" s="206"/>
      <c r="G59" s="206"/>
      <c r="H59" s="206"/>
      <c r="I59" s="206"/>
      <c r="J59" s="206"/>
      <c r="K59" s="206"/>
      <c r="L59" s="206"/>
      <c r="M59" s="206"/>
      <c r="N59" s="206"/>
      <c r="O59" s="206"/>
      <c r="P59" s="206"/>
      <c r="Q59" s="206"/>
      <c r="R59" s="207"/>
      <c r="S59" s="228"/>
      <c r="T59" s="229"/>
    </row>
    <row r="60" spans="1:20" ht="17.100000000000001" customHeight="1">
      <c r="A60" s="23">
        <v>6</v>
      </c>
      <c r="B60" s="83" t="s">
        <v>50</v>
      </c>
      <c r="C60" s="66"/>
      <c r="D60" s="205"/>
      <c r="E60" s="206"/>
      <c r="F60" s="206"/>
      <c r="G60" s="206"/>
      <c r="H60" s="206"/>
      <c r="I60" s="206"/>
      <c r="J60" s="206"/>
      <c r="K60" s="206"/>
      <c r="L60" s="206"/>
      <c r="M60" s="206"/>
      <c r="N60" s="206"/>
      <c r="O60" s="206"/>
      <c r="P60" s="206"/>
      <c r="Q60" s="206"/>
      <c r="R60" s="207"/>
      <c r="S60" s="228"/>
      <c r="T60" s="229"/>
    </row>
    <row r="61" spans="1:20" ht="17.100000000000001" customHeight="1">
      <c r="A61" s="23">
        <v>7</v>
      </c>
      <c r="B61" s="83" t="s">
        <v>50</v>
      </c>
      <c r="C61" s="66"/>
      <c r="D61" s="205"/>
      <c r="E61" s="206"/>
      <c r="F61" s="206"/>
      <c r="G61" s="206"/>
      <c r="H61" s="206"/>
      <c r="I61" s="206"/>
      <c r="J61" s="206"/>
      <c r="K61" s="206"/>
      <c r="L61" s="206"/>
      <c r="M61" s="206"/>
      <c r="N61" s="206"/>
      <c r="O61" s="206"/>
      <c r="P61" s="206"/>
      <c r="Q61" s="206"/>
      <c r="R61" s="207"/>
      <c r="S61" s="228"/>
      <c r="T61" s="229"/>
    </row>
    <row r="62" spans="1:20" ht="17.100000000000001" customHeight="1">
      <c r="A62" s="23">
        <v>8</v>
      </c>
      <c r="B62" s="83" t="s">
        <v>50</v>
      </c>
      <c r="C62" s="66"/>
      <c r="D62" s="205"/>
      <c r="E62" s="206"/>
      <c r="F62" s="206"/>
      <c r="G62" s="206"/>
      <c r="H62" s="206"/>
      <c r="I62" s="206"/>
      <c r="J62" s="206"/>
      <c r="K62" s="206"/>
      <c r="L62" s="206"/>
      <c r="M62" s="206"/>
      <c r="N62" s="206"/>
      <c r="O62" s="206"/>
      <c r="P62" s="206"/>
      <c r="Q62" s="206"/>
      <c r="R62" s="207"/>
      <c r="S62" s="228"/>
      <c r="T62" s="229"/>
    </row>
    <row r="63" spans="1:20" ht="17.100000000000001" customHeight="1">
      <c r="A63" s="24">
        <v>9</v>
      </c>
      <c r="B63" s="25" t="s">
        <v>50</v>
      </c>
      <c r="C63" s="67"/>
      <c r="D63" s="225"/>
      <c r="E63" s="226"/>
      <c r="F63" s="226"/>
      <c r="G63" s="226"/>
      <c r="H63" s="226"/>
      <c r="I63" s="226"/>
      <c r="J63" s="226"/>
      <c r="K63" s="226"/>
      <c r="L63" s="226"/>
      <c r="M63" s="226"/>
      <c r="N63" s="226"/>
      <c r="O63" s="226"/>
      <c r="P63" s="226"/>
      <c r="Q63" s="226"/>
      <c r="R63" s="227"/>
      <c r="S63" s="200"/>
      <c r="T63" s="201"/>
    </row>
    <row r="64" spans="1:20" ht="17.100000000000001" customHeight="1">
      <c r="A64" s="197" t="s">
        <v>51</v>
      </c>
      <c r="B64" s="197"/>
      <c r="C64" s="197"/>
      <c r="D64" s="197"/>
      <c r="E64" s="197"/>
      <c r="F64" s="197"/>
      <c r="G64" s="197"/>
      <c r="H64" s="197"/>
      <c r="I64" s="197"/>
      <c r="J64" s="197"/>
      <c r="K64" s="197"/>
      <c r="L64" s="197"/>
      <c r="M64" s="197"/>
      <c r="N64" s="197"/>
      <c r="O64" s="197"/>
      <c r="P64" s="197"/>
      <c r="Q64" s="197"/>
      <c r="R64" s="26"/>
      <c r="S64" s="198">
        <f>SUM(S55:T63)</f>
        <v>0</v>
      </c>
      <c r="T64" s="199"/>
    </row>
    <row r="65" spans="1:20" ht="17.100000000000001" customHeight="1">
      <c r="A65" s="27"/>
      <c r="B65" s="28"/>
      <c r="C65" s="28"/>
      <c r="D65" s="28"/>
      <c r="E65" s="28"/>
      <c r="F65" s="28"/>
      <c r="G65" s="28"/>
      <c r="H65" s="28"/>
      <c r="I65" s="28"/>
      <c r="J65" s="28"/>
      <c r="K65" s="28"/>
      <c r="L65" s="28"/>
      <c r="M65" s="28"/>
      <c r="N65" s="28"/>
      <c r="O65" s="28"/>
      <c r="P65" s="28"/>
      <c r="Q65" s="28"/>
      <c r="R65" s="28"/>
      <c r="S65" s="28"/>
      <c r="T65" s="28"/>
    </row>
    <row r="66" spans="1:20" ht="16.95" customHeight="1">
      <c r="A66" s="211" t="s">
        <v>52</v>
      </c>
      <c r="B66" s="213"/>
      <c r="C66" s="213"/>
      <c r="D66" s="213"/>
      <c r="E66" s="213"/>
      <c r="F66" s="213"/>
      <c r="G66" s="213"/>
      <c r="H66" s="213"/>
      <c r="I66" s="213"/>
      <c r="J66" s="213"/>
      <c r="K66" s="213"/>
      <c r="L66" s="213"/>
      <c r="M66" s="213"/>
      <c r="N66" s="213"/>
      <c r="O66" s="213"/>
      <c r="P66" s="213"/>
      <c r="Q66" s="213"/>
      <c r="R66" s="213"/>
      <c r="S66" s="231"/>
      <c r="T66" s="232"/>
    </row>
    <row r="67" spans="1:20" ht="17.100000000000001" customHeight="1">
      <c r="A67" s="23">
        <v>10</v>
      </c>
      <c r="B67" s="230" t="s">
        <v>150</v>
      </c>
      <c r="C67" s="233"/>
      <c r="D67" s="233"/>
      <c r="E67" s="233"/>
      <c r="F67" s="233"/>
      <c r="G67" s="233"/>
      <c r="H67" s="233"/>
      <c r="I67" s="233"/>
      <c r="J67" s="233"/>
      <c r="K67" s="233"/>
      <c r="L67" s="233"/>
      <c r="M67" s="233"/>
      <c r="N67" s="233"/>
      <c r="O67" s="233"/>
      <c r="P67" s="233"/>
      <c r="Q67" s="233"/>
      <c r="R67" s="233"/>
      <c r="S67" s="233"/>
      <c r="T67" s="234"/>
    </row>
    <row r="68" spans="1:20" ht="17.100000000000001" customHeight="1">
      <c r="A68" s="23">
        <v>11</v>
      </c>
      <c r="B68" s="230" t="s">
        <v>53</v>
      </c>
      <c r="C68" s="233"/>
      <c r="D68" s="233"/>
      <c r="E68" s="233"/>
      <c r="F68" s="233"/>
      <c r="G68" s="233"/>
      <c r="H68" s="233"/>
      <c r="I68" s="233"/>
      <c r="J68" s="233"/>
      <c r="K68" s="233"/>
      <c r="L68" s="233"/>
      <c r="M68" s="233"/>
      <c r="N68" s="233"/>
      <c r="O68" s="233"/>
      <c r="P68" s="233"/>
      <c r="Q68" s="233"/>
      <c r="R68" s="233"/>
      <c r="S68" s="233"/>
      <c r="T68" s="234"/>
    </row>
    <row r="69" spans="1:20" ht="16.95" customHeight="1">
      <c r="A69" s="23">
        <v>12</v>
      </c>
      <c r="B69" s="230" t="s">
        <v>54</v>
      </c>
      <c r="C69" s="231"/>
      <c r="D69" s="231"/>
      <c r="E69" s="231"/>
      <c r="F69" s="231"/>
      <c r="G69" s="231"/>
      <c r="H69" s="231"/>
      <c r="I69" s="231"/>
      <c r="J69" s="231"/>
      <c r="K69" s="231"/>
      <c r="L69" s="231"/>
      <c r="M69" s="231"/>
      <c r="N69" s="231"/>
      <c r="O69" s="231"/>
      <c r="P69" s="231"/>
      <c r="Q69" s="231"/>
      <c r="R69" s="231"/>
      <c r="S69" s="231"/>
      <c r="T69" s="232"/>
    </row>
    <row r="70" spans="1:20" ht="17.100000000000001" customHeight="1">
      <c r="A70" s="23">
        <v>13</v>
      </c>
      <c r="B70" s="230" t="s">
        <v>182</v>
      </c>
      <c r="C70" s="231"/>
      <c r="D70" s="231"/>
      <c r="E70" s="231"/>
      <c r="F70" s="231"/>
      <c r="G70" s="231"/>
      <c r="H70" s="231"/>
      <c r="I70" s="231"/>
      <c r="J70" s="231"/>
      <c r="K70" s="231"/>
      <c r="L70" s="231"/>
      <c r="M70" s="231"/>
      <c r="N70" s="231"/>
      <c r="O70" s="231"/>
      <c r="P70" s="231"/>
      <c r="Q70" s="231"/>
      <c r="R70" s="231"/>
      <c r="S70" s="231"/>
      <c r="T70" s="232"/>
    </row>
    <row r="71" spans="1:20" ht="17.100000000000001" customHeight="1">
      <c r="A71" s="23">
        <v>14</v>
      </c>
      <c r="B71" s="230" t="s">
        <v>55</v>
      </c>
      <c r="C71" s="231"/>
      <c r="D71" s="231"/>
      <c r="E71" s="231"/>
      <c r="F71" s="231"/>
      <c r="G71" s="231"/>
      <c r="H71" s="231"/>
      <c r="I71" s="231"/>
      <c r="J71" s="231"/>
      <c r="K71" s="231"/>
      <c r="L71" s="231"/>
      <c r="M71" s="231"/>
      <c r="N71" s="231"/>
      <c r="O71" s="231"/>
      <c r="P71" s="231"/>
      <c r="Q71" s="231"/>
      <c r="R71" s="231"/>
      <c r="S71" s="231"/>
      <c r="T71" s="232"/>
    </row>
    <row r="72" spans="1:20" ht="17.100000000000001" customHeight="1">
      <c r="A72" s="23">
        <v>15</v>
      </c>
      <c r="B72" s="230" t="s">
        <v>56</v>
      </c>
      <c r="C72" s="231"/>
      <c r="D72" s="231"/>
      <c r="E72" s="231"/>
      <c r="F72" s="231"/>
      <c r="G72" s="231"/>
      <c r="H72" s="231"/>
      <c r="I72" s="231"/>
      <c r="J72" s="231"/>
      <c r="K72" s="231"/>
      <c r="L72" s="231"/>
      <c r="M72" s="231"/>
      <c r="N72" s="231"/>
      <c r="O72" s="231"/>
      <c r="P72" s="231"/>
      <c r="Q72" s="231"/>
      <c r="R72" s="231"/>
      <c r="S72" s="231"/>
      <c r="T72" s="232"/>
    </row>
    <row r="73" spans="1:20" ht="17.100000000000001" customHeight="1">
      <c r="A73" s="197" t="s">
        <v>57</v>
      </c>
      <c r="B73" s="197"/>
      <c r="C73" s="197"/>
      <c r="D73" s="197"/>
      <c r="E73" s="197"/>
      <c r="F73" s="197"/>
      <c r="G73" s="197"/>
      <c r="H73" s="197"/>
      <c r="I73" s="197"/>
      <c r="J73" s="197"/>
      <c r="K73" s="197"/>
      <c r="L73" s="197"/>
      <c r="M73" s="197"/>
      <c r="N73" s="197"/>
      <c r="O73" s="197"/>
      <c r="P73" s="197"/>
      <c r="Q73" s="197"/>
      <c r="R73" s="197"/>
      <c r="S73" s="197"/>
      <c r="T73" s="197"/>
    </row>
    <row r="74" spans="1:20" ht="17.100000000000001" customHeight="1">
      <c r="A74" s="27"/>
      <c r="B74" s="28"/>
      <c r="C74" s="28"/>
      <c r="D74" s="28"/>
      <c r="E74" s="28"/>
      <c r="F74" s="28"/>
      <c r="G74" s="28"/>
      <c r="H74" s="28"/>
      <c r="I74" s="28"/>
      <c r="J74" s="28"/>
      <c r="K74" s="28"/>
      <c r="L74" s="28"/>
      <c r="M74" s="28"/>
      <c r="N74" s="28"/>
      <c r="O74" s="28"/>
      <c r="P74" s="28"/>
      <c r="Q74" s="28"/>
      <c r="R74" s="28"/>
      <c r="S74" s="28"/>
      <c r="T74" s="28"/>
    </row>
    <row r="75" spans="1:20" ht="17.100000000000001" customHeight="1">
      <c r="A75" s="27"/>
      <c r="B75" s="28"/>
      <c r="C75" s="28"/>
      <c r="D75" s="28"/>
      <c r="E75" s="28"/>
      <c r="F75" s="28"/>
      <c r="G75" s="28"/>
      <c r="H75" s="28"/>
      <c r="I75" s="28"/>
      <c r="J75" s="28"/>
      <c r="K75" s="28"/>
      <c r="L75" s="28"/>
      <c r="M75" s="28"/>
      <c r="N75" s="28"/>
      <c r="O75" s="28"/>
      <c r="P75" s="28"/>
      <c r="Q75" s="28"/>
      <c r="R75" s="28"/>
      <c r="S75" s="28"/>
      <c r="T75" s="28"/>
    </row>
    <row r="76" spans="1:20" s="22" customFormat="1" ht="18" customHeight="1">
      <c r="A76" s="27"/>
      <c r="B76" s="28"/>
      <c r="C76" s="28"/>
      <c r="D76" s="28"/>
      <c r="E76" s="28"/>
      <c r="F76" s="28"/>
      <c r="G76" s="28"/>
      <c r="H76" s="28"/>
      <c r="I76" s="28"/>
      <c r="J76" s="28"/>
      <c r="K76" s="28"/>
      <c r="L76" s="28"/>
      <c r="M76" s="28"/>
      <c r="N76" s="28"/>
      <c r="O76" s="28"/>
      <c r="P76" s="28"/>
      <c r="Q76" s="28"/>
      <c r="R76" s="28"/>
      <c r="S76" s="28"/>
      <c r="T76" s="28"/>
    </row>
    <row r="77" spans="1:20" ht="2.1" customHeight="1">
      <c r="A77" s="27"/>
      <c r="B77" s="28"/>
      <c r="C77" s="28"/>
      <c r="D77" s="28"/>
      <c r="E77" s="28"/>
      <c r="F77" s="28"/>
      <c r="G77" s="28"/>
      <c r="H77" s="28"/>
      <c r="I77" s="28"/>
      <c r="J77" s="28"/>
      <c r="K77" s="28"/>
      <c r="L77" s="28"/>
      <c r="M77" s="28"/>
      <c r="N77" s="28"/>
      <c r="O77" s="28"/>
      <c r="P77" s="28"/>
      <c r="Q77" s="28"/>
      <c r="R77" s="28"/>
      <c r="S77" s="28"/>
      <c r="T77" s="28"/>
    </row>
    <row r="78" spans="1:20">
      <c r="A78" s="27"/>
      <c r="B78" s="28"/>
      <c r="C78" s="28"/>
      <c r="D78" s="28"/>
      <c r="E78" s="28"/>
      <c r="F78" s="28"/>
      <c r="G78" s="28"/>
      <c r="H78" s="28"/>
      <c r="I78" s="28"/>
      <c r="J78" s="28"/>
      <c r="K78" s="28"/>
      <c r="L78" s="28"/>
      <c r="M78" s="28"/>
      <c r="N78" s="28"/>
      <c r="O78" s="28"/>
      <c r="P78" s="28"/>
      <c r="Q78" s="28"/>
      <c r="R78" s="28"/>
      <c r="S78" s="28"/>
      <c r="T78" s="28"/>
    </row>
    <row r="79" spans="1:20" ht="17.100000000000001" customHeight="1">
      <c r="A79" s="27"/>
      <c r="B79" s="28"/>
      <c r="C79" s="28"/>
      <c r="D79" s="28"/>
      <c r="E79" s="28"/>
      <c r="F79" s="28"/>
      <c r="G79" s="28"/>
      <c r="H79" s="28"/>
      <c r="I79" s="28"/>
      <c r="J79" s="28"/>
      <c r="K79" s="28"/>
      <c r="L79" s="28"/>
      <c r="M79" s="28"/>
      <c r="N79" s="28"/>
      <c r="O79" s="28"/>
      <c r="P79" s="28"/>
      <c r="Q79" s="28"/>
      <c r="R79" s="28"/>
      <c r="S79" s="28"/>
      <c r="T79" s="28"/>
    </row>
    <row r="80" spans="1:20">
      <c r="A80" s="27"/>
      <c r="B80" s="28"/>
      <c r="C80" s="28"/>
      <c r="D80" s="28"/>
      <c r="E80" s="28"/>
      <c r="F80" s="28"/>
      <c r="G80" s="28"/>
      <c r="H80" s="28"/>
      <c r="I80" s="28"/>
      <c r="J80" s="28"/>
      <c r="K80" s="28"/>
      <c r="L80" s="28"/>
      <c r="M80" s="28"/>
      <c r="N80" s="28"/>
      <c r="O80" s="28"/>
      <c r="P80" s="28"/>
      <c r="Q80" s="28"/>
      <c r="R80" s="28"/>
      <c r="S80" s="28"/>
      <c r="T80" s="28"/>
    </row>
    <row r="81" spans="1:20">
      <c r="A81" s="27"/>
      <c r="B81" s="28"/>
      <c r="C81" s="28"/>
      <c r="D81" s="28"/>
      <c r="E81" s="28"/>
      <c r="F81" s="28"/>
      <c r="G81" s="28"/>
      <c r="H81" s="28"/>
      <c r="I81" s="28"/>
      <c r="J81" s="28"/>
      <c r="K81" s="28"/>
      <c r="L81" s="28"/>
      <c r="M81" s="28"/>
      <c r="N81" s="28"/>
      <c r="O81" s="28"/>
      <c r="P81" s="28"/>
      <c r="Q81" s="28"/>
      <c r="R81" s="28"/>
      <c r="S81" s="28"/>
      <c r="T81" s="28"/>
    </row>
    <row r="82" spans="1:20">
      <c r="A82" s="27"/>
      <c r="B82" s="28"/>
      <c r="C82" s="28"/>
      <c r="D82" s="28"/>
      <c r="E82" s="28"/>
      <c r="F82" s="28"/>
      <c r="G82" s="28"/>
      <c r="H82" s="28"/>
      <c r="I82" s="28"/>
      <c r="J82" s="28"/>
      <c r="K82" s="28"/>
      <c r="L82" s="28"/>
      <c r="M82" s="28"/>
      <c r="N82" s="28"/>
      <c r="O82" s="28"/>
      <c r="P82" s="28"/>
      <c r="Q82" s="28"/>
      <c r="R82" s="28"/>
      <c r="S82" s="28"/>
      <c r="T82" s="28"/>
    </row>
    <row r="83" spans="1:20">
      <c r="A83" s="27"/>
      <c r="B83" s="28"/>
      <c r="C83" s="28"/>
      <c r="D83" s="28"/>
      <c r="E83" s="28"/>
      <c r="F83" s="28"/>
      <c r="G83" s="28"/>
      <c r="H83" s="28"/>
      <c r="I83" s="28"/>
      <c r="J83" s="28"/>
      <c r="K83" s="28"/>
      <c r="L83" s="28"/>
      <c r="M83" s="28"/>
      <c r="N83" s="28"/>
      <c r="O83" s="28"/>
      <c r="P83" s="28"/>
      <c r="Q83" s="28"/>
      <c r="R83" s="28"/>
      <c r="S83" s="28"/>
      <c r="T83" s="28"/>
    </row>
    <row r="84" spans="1:20">
      <c r="A84" s="27"/>
      <c r="B84" s="28"/>
      <c r="C84" s="28"/>
      <c r="D84" s="28"/>
      <c r="E84" s="28"/>
      <c r="F84" s="28"/>
      <c r="G84" s="28"/>
      <c r="H84" s="28"/>
      <c r="I84" s="28"/>
      <c r="J84" s="28"/>
      <c r="K84" s="28"/>
      <c r="L84" s="28"/>
      <c r="M84" s="28"/>
      <c r="N84" s="28"/>
      <c r="O84" s="28"/>
      <c r="P84" s="28"/>
      <c r="Q84" s="28"/>
      <c r="R84" s="28"/>
      <c r="S84" s="28"/>
      <c r="T84" s="28"/>
    </row>
    <row r="85" spans="1:20">
      <c r="A85" s="27"/>
      <c r="B85" s="28"/>
      <c r="C85" s="28"/>
      <c r="D85" s="28"/>
      <c r="E85" s="28"/>
      <c r="F85" s="28"/>
      <c r="G85" s="28"/>
      <c r="H85" s="28"/>
      <c r="I85" s="28"/>
      <c r="J85" s="28"/>
      <c r="K85" s="28"/>
      <c r="L85" s="28"/>
      <c r="M85" s="28"/>
      <c r="N85" s="28"/>
      <c r="O85" s="28"/>
      <c r="P85" s="28"/>
      <c r="Q85" s="28"/>
      <c r="R85" s="28"/>
      <c r="S85" s="28"/>
      <c r="T85" s="28"/>
    </row>
    <row r="86" spans="1:20">
      <c r="A86" s="27"/>
      <c r="B86" s="28"/>
      <c r="C86" s="28"/>
      <c r="D86" s="28"/>
      <c r="E86" s="28"/>
      <c r="F86" s="28"/>
      <c r="G86" s="28"/>
      <c r="H86" s="28"/>
      <c r="I86" s="28"/>
      <c r="J86" s="28"/>
      <c r="K86" s="28"/>
      <c r="L86" s="28"/>
      <c r="M86" s="28"/>
      <c r="N86" s="28"/>
      <c r="O86" s="28"/>
      <c r="P86" s="28"/>
      <c r="Q86" s="28"/>
      <c r="R86" s="28"/>
      <c r="S86" s="28"/>
      <c r="T86" s="28"/>
    </row>
  </sheetData>
  <sheetProtection password="CE28" sheet="1" selectLockedCells="1"/>
  <customSheetViews>
    <customSheetView guid="{C1DDDEA5-B024-4C29-ADDF-1FDF08683112}" showPageBreaks="1" fitToPage="1" view="pageLayout">
      <selection activeCell="J78" sqref="J78:T78"/>
      <rowBreaks count="2" manualBreakCount="2">
        <brk id="14" max="16383" man="1"/>
        <brk id="45" max="16383" man="1"/>
      </rowBreaks>
      <pageMargins left="0" right="0" top="0" bottom="0" header="0" footer="0"/>
      <pageSetup paperSize="9" fitToWidth="0" fitToHeight="7" orientation="portrait" r:id="rId1"/>
      <headerFooter>
        <oddHeader>&amp;L&amp;8Agent-e de transports publics CFC 					Supérieur-e  
&amp;R&amp;8Procédure de qualification TPI 2019
Enoncé du mandat | &amp;P</oddHeader>
      </headerFooter>
    </customSheetView>
  </customSheetViews>
  <mergeCells count="107">
    <mergeCell ref="Q15:T15"/>
    <mergeCell ref="Q46:T46"/>
    <mergeCell ref="N48:T48"/>
    <mergeCell ref="B69:T69"/>
    <mergeCell ref="B68:T68"/>
    <mergeCell ref="B70:T70"/>
    <mergeCell ref="B71:T71"/>
    <mergeCell ref="B72:T72"/>
    <mergeCell ref="A66:T66"/>
    <mergeCell ref="S58:T58"/>
    <mergeCell ref="S59:T59"/>
    <mergeCell ref="S60:T60"/>
    <mergeCell ref="S56:T56"/>
    <mergeCell ref="B67:T67"/>
    <mergeCell ref="A43:B43"/>
    <mergeCell ref="C43:T43"/>
    <mergeCell ref="A44:B44"/>
    <mergeCell ref="D57:R57"/>
    <mergeCell ref="D58:R58"/>
    <mergeCell ref="S55:T55"/>
    <mergeCell ref="A33:B33"/>
    <mergeCell ref="C33:T33"/>
    <mergeCell ref="C44:T44"/>
    <mergeCell ref="A38:B38"/>
    <mergeCell ref="A73:T73"/>
    <mergeCell ref="J3:M3"/>
    <mergeCell ref="N3:T3"/>
    <mergeCell ref="A17:I17"/>
    <mergeCell ref="J17:M17"/>
    <mergeCell ref="N17:T17"/>
    <mergeCell ref="A25:T25"/>
    <mergeCell ref="A47:T47"/>
    <mergeCell ref="A49:T49"/>
    <mergeCell ref="A51:T51"/>
    <mergeCell ref="A53:T53"/>
    <mergeCell ref="A54:C54"/>
    <mergeCell ref="D54:R54"/>
    <mergeCell ref="S54:T54"/>
    <mergeCell ref="A50:T50"/>
    <mergeCell ref="D62:R62"/>
    <mergeCell ref="D63:R63"/>
    <mergeCell ref="D59:R59"/>
    <mergeCell ref="D60:R60"/>
    <mergeCell ref="D61:R61"/>
    <mergeCell ref="S61:T61"/>
    <mergeCell ref="S62:T62"/>
    <mergeCell ref="D56:R56"/>
    <mergeCell ref="S57:T57"/>
    <mergeCell ref="A2:T2"/>
    <mergeCell ref="A34:B34"/>
    <mergeCell ref="A20:T20"/>
    <mergeCell ref="C32:T32"/>
    <mergeCell ref="A32:B32"/>
    <mergeCell ref="A41:B41"/>
    <mergeCell ref="C41:T41"/>
    <mergeCell ref="A42:B42"/>
    <mergeCell ref="A37:B37"/>
    <mergeCell ref="C34:T34"/>
    <mergeCell ref="C42:T42"/>
    <mergeCell ref="A24:T24"/>
    <mergeCell ref="A23:T23"/>
    <mergeCell ref="A22:T22"/>
    <mergeCell ref="A21:T21"/>
    <mergeCell ref="A36:B36"/>
    <mergeCell ref="C35:T35"/>
    <mergeCell ref="A11:T11"/>
    <mergeCell ref="A8:T8"/>
    <mergeCell ref="A6:T6"/>
    <mergeCell ref="A4:T4"/>
    <mergeCell ref="A26:T26"/>
    <mergeCell ref="A30:T30"/>
    <mergeCell ref="A29:T29"/>
    <mergeCell ref="C38:T38"/>
    <mergeCell ref="A39:B39"/>
    <mergeCell ref="C39:T39"/>
    <mergeCell ref="A40:B40"/>
    <mergeCell ref="C40:T40"/>
    <mergeCell ref="A35:B35"/>
    <mergeCell ref="C36:T36"/>
    <mergeCell ref="C37:T37"/>
    <mergeCell ref="D55:R55"/>
    <mergeCell ref="A48:I48"/>
    <mergeCell ref="J48:M48"/>
    <mergeCell ref="Q1:T1"/>
    <mergeCell ref="A64:Q64"/>
    <mergeCell ref="S64:T64"/>
    <mergeCell ref="S63:T63"/>
    <mergeCell ref="A52:T52"/>
    <mergeCell ref="A45:B45"/>
    <mergeCell ref="C45:T45"/>
    <mergeCell ref="A7:C7"/>
    <mergeCell ref="K7:T7"/>
    <mergeCell ref="E5:T5"/>
    <mergeCell ref="A5:D5"/>
    <mergeCell ref="A13:T14"/>
    <mergeCell ref="A16:T16"/>
    <mergeCell ref="A27:T27"/>
    <mergeCell ref="A31:B31"/>
    <mergeCell ref="C31:T31"/>
    <mergeCell ref="A3:I3"/>
    <mergeCell ref="A28:T28"/>
    <mergeCell ref="E7:I7"/>
    <mergeCell ref="A19:T19"/>
    <mergeCell ref="A10:T10"/>
    <mergeCell ref="A12:T12"/>
    <mergeCell ref="A18:T18"/>
    <mergeCell ref="A9:T9"/>
  </mergeCells>
  <phoneticPr fontId="10" type="noConversion"/>
  <conditionalFormatting sqref="A13">
    <cfRule type="expression" dxfId="266" priority="102">
      <formula>ISBLANK(A13)</formula>
    </cfRule>
  </conditionalFormatting>
  <conditionalFormatting sqref="A21">
    <cfRule type="expression" dxfId="265" priority="101">
      <formula>ISBLANK(A21)</formula>
    </cfRule>
  </conditionalFormatting>
  <conditionalFormatting sqref="A25">
    <cfRule type="expression" dxfId="264" priority="23">
      <formula>ISBLANK(A25)</formula>
    </cfRule>
  </conditionalFormatting>
  <conditionalFormatting sqref="A32:A45">
    <cfRule type="expression" dxfId="263" priority="97">
      <formula>ISBLANK(A32)</formula>
    </cfRule>
  </conditionalFormatting>
  <conditionalFormatting sqref="B67:B72">
    <cfRule type="expression" dxfId="262" priority="6">
      <formula>ISBLANK(B67)</formula>
    </cfRule>
  </conditionalFormatting>
  <conditionalFormatting sqref="C32:C45">
    <cfRule type="expression" dxfId="261" priority="99">
      <formula>ISBLANK(C32)</formula>
    </cfRule>
  </conditionalFormatting>
  <conditionalFormatting sqref="C55:D63">
    <cfRule type="expression" dxfId="260" priority="18">
      <formula>ISBLANK(C55)</formula>
    </cfRule>
  </conditionalFormatting>
  <conditionalFormatting sqref="E5">
    <cfRule type="expression" dxfId="259" priority="2">
      <formula>ISBLANK(E5)</formula>
    </cfRule>
  </conditionalFormatting>
  <conditionalFormatting sqref="N3">
    <cfRule type="expression" dxfId="258" priority="5">
      <formula>ISBLANK(N3)</formula>
    </cfRule>
  </conditionalFormatting>
  <conditionalFormatting sqref="N17">
    <cfRule type="expression" dxfId="257" priority="4">
      <formula>ISBLANK(N17)</formula>
    </cfRule>
  </conditionalFormatting>
  <conditionalFormatting sqref="N48">
    <cfRule type="expression" dxfId="256" priority="3">
      <formula>ISBLANK(N48)</formula>
    </cfRule>
  </conditionalFormatting>
  <conditionalFormatting sqref="S55:S64">
    <cfRule type="expression" dxfId="255" priority="1">
      <formula>ISBLANK(S55)</formula>
    </cfRule>
  </conditionalFormatting>
  <pageMargins left="0.74803149606299213" right="0.74803149606299213" top="0.98425196850393704" bottom="0.78740157480314965" header="0.51181102362204722" footer="0.51181102362204722"/>
  <pageSetup paperSize="9" fitToWidth="0" fitToHeight="7" orientation="portrait" r:id="rId2"/>
  <headerFooter>
    <oddHeader>&amp;L&amp;8Agent-e de transports publics CFC 					
Supérieur-e  
&amp;R&amp;8Procédure de qualification TPI 2024
Enoncé du mandat | &amp;P</oddHeader>
  </headerFooter>
  <rowBreaks count="2" manualBreakCount="2">
    <brk id="14"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rgb="FFFFC000"/>
  </sheetPr>
  <dimension ref="A1:T57"/>
  <sheetViews>
    <sheetView showGridLines="0" view="pageLayout" topLeftCell="A7" zoomScale="80" zoomScaleNormal="100" zoomScalePageLayoutView="80" workbookViewId="0">
      <selection activeCell="J41" sqref="J41:T43"/>
    </sheetView>
  </sheetViews>
  <sheetFormatPr baseColWidth="10" defaultColWidth="11" defaultRowHeight="15.6"/>
  <cols>
    <col min="1" max="1" width="3.8984375" customWidth="1"/>
    <col min="2" max="2" width="4.59765625" customWidth="1"/>
    <col min="3" max="3" width="8" customWidth="1"/>
    <col min="4" max="4" width="9.5" customWidth="1"/>
    <col min="5" max="5" width="9.3984375" customWidth="1"/>
    <col min="6" max="6" width="0.3984375" customWidth="1"/>
    <col min="7" max="7" width="5.09765625" customWidth="1"/>
    <col min="8" max="8" width="8.3984375" customWidth="1"/>
    <col min="9" max="9" width="0.3984375" customWidth="1"/>
    <col min="10" max="10" width="9.5" customWidth="1"/>
    <col min="11" max="11" width="2.3984375" customWidth="1"/>
    <col min="12" max="12" width="0.3984375" customWidth="1"/>
    <col min="13" max="13" width="2.3984375" customWidth="1"/>
    <col min="14" max="14" width="0.3984375" customWidth="1"/>
    <col min="15" max="15" width="2.3984375" customWidth="1"/>
    <col min="16" max="16" width="0.3984375" customWidth="1"/>
    <col min="17" max="17" width="2.3984375" customWidth="1"/>
    <col min="18" max="18" width="0.3984375" customWidth="1"/>
    <col min="19" max="19" width="1.59765625" customWidth="1"/>
    <col min="20" max="20" width="7.09765625" customWidth="1"/>
  </cols>
  <sheetData>
    <row r="1" spans="1:20" ht="18.899999999999999" customHeight="1">
      <c r="A1" s="120" t="s">
        <v>224</v>
      </c>
      <c r="B1" s="120"/>
      <c r="C1" s="120"/>
      <c r="D1" s="120"/>
      <c r="E1" s="120"/>
      <c r="F1" s="120"/>
      <c r="G1" s="120"/>
      <c r="H1" s="120"/>
      <c r="I1" s="120"/>
      <c r="J1" s="120"/>
      <c r="K1" s="120"/>
      <c r="L1" s="120"/>
      <c r="M1" s="120"/>
      <c r="N1" s="120"/>
      <c r="O1" s="120"/>
      <c r="P1" s="120"/>
      <c r="Q1" s="166" t="str">
        <f>Mandat_sup.!Q1</f>
        <v>TPI 2024</v>
      </c>
      <c r="R1" s="166"/>
      <c r="S1" s="166"/>
      <c r="T1" s="166"/>
    </row>
    <row r="2" spans="1:20" ht="4.2" customHeight="1">
      <c r="A2" s="174"/>
      <c r="B2" s="174"/>
      <c r="C2" s="174"/>
      <c r="D2" s="174"/>
      <c r="E2" s="174"/>
      <c r="F2" s="174"/>
      <c r="G2" s="174"/>
      <c r="H2" s="174"/>
      <c r="I2" s="174"/>
      <c r="J2" s="174"/>
      <c r="K2" s="174"/>
      <c r="L2" s="174"/>
      <c r="M2" s="174"/>
      <c r="N2" s="174"/>
      <c r="O2" s="174"/>
      <c r="P2" s="174"/>
      <c r="Q2" s="174"/>
      <c r="R2" s="174"/>
      <c r="S2" s="174"/>
      <c r="T2" s="174"/>
    </row>
    <row r="3" spans="1:20" ht="15" customHeight="1">
      <c r="A3" s="175"/>
      <c r="B3" s="175"/>
      <c r="C3" s="175"/>
      <c r="D3" s="175"/>
      <c r="E3" s="175"/>
      <c r="F3" s="175"/>
      <c r="G3" s="175"/>
      <c r="H3" s="175"/>
      <c r="I3" s="175"/>
      <c r="J3" s="173" t="s">
        <v>6</v>
      </c>
      <c r="K3" s="173"/>
      <c r="L3" s="173"/>
      <c r="M3" s="173"/>
      <c r="N3" s="171" t="str">
        <f>IF(ISBLANK(Mandat_sup.!N3),"",Mandat_sup.!N3)</f>
        <v/>
      </c>
      <c r="O3" s="171"/>
      <c r="P3" s="171"/>
      <c r="Q3" s="171"/>
      <c r="R3" s="171"/>
      <c r="S3" s="171"/>
      <c r="T3" s="171"/>
    </row>
    <row r="4" spans="1:20" ht="12" customHeight="1">
      <c r="A4" s="169"/>
      <c r="B4" s="169"/>
      <c r="C4" s="169"/>
      <c r="D4" s="169"/>
      <c r="E4" s="169"/>
      <c r="F4" s="169"/>
      <c r="G4" s="169"/>
      <c r="H4" s="169"/>
      <c r="I4" s="169"/>
      <c r="J4" s="169"/>
      <c r="K4" s="169"/>
      <c r="L4" s="169"/>
      <c r="M4" s="169"/>
      <c r="N4" s="169"/>
      <c r="O4" s="169"/>
      <c r="P4" s="169"/>
      <c r="Q4" s="169"/>
      <c r="R4" s="169"/>
      <c r="S4" s="169"/>
      <c r="T4" s="169"/>
    </row>
    <row r="5" spans="1:20" ht="17.100000000000001" customHeight="1">
      <c r="A5" s="208" t="s">
        <v>59</v>
      </c>
      <c r="B5" s="208"/>
      <c r="C5" s="208"/>
      <c r="D5" s="209"/>
      <c r="E5" s="171" t="str">
        <f>IF(ISBLANK('Enoncé du mandat_sup.'!E5),"",'Enoncé du mandat_sup.'!E5)</f>
        <v/>
      </c>
      <c r="F5" s="171"/>
      <c r="G5" s="171"/>
      <c r="H5" s="171"/>
      <c r="I5" s="171"/>
      <c r="J5" s="171"/>
      <c r="K5" s="171"/>
      <c r="L5" s="171"/>
      <c r="M5" s="171"/>
      <c r="N5" s="171"/>
      <c r="O5" s="171"/>
      <c r="P5" s="171"/>
      <c r="Q5" s="171"/>
      <c r="R5" s="171"/>
      <c r="S5" s="171"/>
      <c r="T5" s="171"/>
    </row>
    <row r="6" spans="1:20" ht="6" customHeight="1">
      <c r="A6" s="218"/>
      <c r="B6" s="218"/>
      <c r="C6" s="218"/>
      <c r="D6" s="219"/>
      <c r="E6" s="219"/>
      <c r="F6" s="219"/>
      <c r="G6" s="219"/>
      <c r="H6" s="219"/>
      <c r="I6" s="219"/>
      <c r="J6" s="219"/>
      <c r="K6" s="219"/>
      <c r="L6" s="219"/>
      <c r="M6" s="219"/>
      <c r="N6" s="219"/>
      <c r="O6" s="219"/>
      <c r="P6" s="219"/>
      <c r="Q6" s="219"/>
      <c r="R6" s="219"/>
      <c r="S6" s="219"/>
      <c r="T6" s="219"/>
    </row>
    <row r="7" spans="1:20" ht="15.9" customHeight="1">
      <c r="A7" s="170" t="s">
        <v>7</v>
      </c>
      <c r="B7" s="170"/>
      <c r="C7" s="170"/>
      <c r="D7" s="18" t="s">
        <v>8</v>
      </c>
      <c r="E7" s="255" t="str">
        <f>IF(ISBLANK(Mandat_sup.!E9),"",Mandat_sup.!E9)</f>
        <v/>
      </c>
      <c r="F7" s="255"/>
      <c r="G7" s="255"/>
      <c r="H7" s="255"/>
      <c r="I7" s="255"/>
      <c r="J7" s="18" t="s">
        <v>9</v>
      </c>
      <c r="K7" s="171" t="str">
        <f>IF(ISBLANK(Mandat_sup.!K9),"",Mandat_sup.!K9)</f>
        <v/>
      </c>
      <c r="L7" s="171"/>
      <c r="M7" s="171"/>
      <c r="N7" s="171"/>
      <c r="O7" s="171"/>
      <c r="P7" s="171"/>
      <c r="Q7" s="171"/>
      <c r="R7" s="171"/>
      <c r="S7" s="171"/>
      <c r="T7" s="171"/>
    </row>
    <row r="8" spans="1:20" ht="6.45" customHeight="1">
      <c r="A8" s="217"/>
      <c r="B8" s="217"/>
      <c r="C8" s="217"/>
      <c r="D8" s="217"/>
      <c r="E8" s="217"/>
      <c r="F8" s="217"/>
      <c r="G8" s="217"/>
      <c r="H8" s="217"/>
      <c r="I8" s="217"/>
      <c r="J8" s="217"/>
      <c r="K8" s="217"/>
      <c r="L8" s="217"/>
      <c r="M8" s="217"/>
      <c r="N8" s="217"/>
      <c r="O8" s="217"/>
      <c r="P8" s="217"/>
      <c r="Q8" s="217"/>
      <c r="R8" s="217"/>
      <c r="S8" s="217"/>
      <c r="T8" s="217"/>
    </row>
    <row r="9" spans="1:20" ht="17.100000000000001" customHeight="1">
      <c r="A9" s="170" t="s">
        <v>40</v>
      </c>
      <c r="B9" s="170"/>
      <c r="C9" s="170"/>
      <c r="D9" s="19" t="s">
        <v>8</v>
      </c>
      <c r="E9" s="255" t="str">
        <f>IF(ISBLANK(Mandat_sup.!E25),"",Mandat_sup.!E25)</f>
        <v/>
      </c>
      <c r="F9" s="255"/>
      <c r="G9" s="255"/>
      <c r="H9" s="255"/>
      <c r="I9" s="255"/>
      <c r="J9" s="18" t="s">
        <v>9</v>
      </c>
      <c r="K9" s="255" t="str">
        <f>IF(ISBLANK(Mandat_sup.!K25),"",Mandat_sup.!K25)</f>
        <v/>
      </c>
      <c r="L9" s="255"/>
      <c r="M9" s="255"/>
      <c r="N9" s="255"/>
      <c r="O9" s="255"/>
      <c r="P9" s="255"/>
      <c r="Q9" s="255"/>
      <c r="R9" s="255"/>
      <c r="S9" s="255"/>
      <c r="T9" s="255"/>
    </row>
    <row r="10" spans="1:20" ht="6.45" customHeight="1">
      <c r="A10" s="214"/>
      <c r="B10" s="214"/>
      <c r="C10" s="214"/>
      <c r="D10" s="214"/>
      <c r="E10" s="239"/>
      <c r="F10" s="239"/>
      <c r="G10" s="239"/>
      <c r="H10" s="239"/>
      <c r="I10" s="239"/>
      <c r="J10" s="239"/>
      <c r="K10" s="239"/>
      <c r="L10" s="239"/>
      <c r="M10" s="239"/>
      <c r="N10" s="239"/>
      <c r="O10" s="239"/>
      <c r="P10" s="239"/>
      <c r="Q10" s="239"/>
      <c r="R10" s="239"/>
      <c r="S10" s="239"/>
      <c r="T10" s="239"/>
    </row>
    <row r="11" spans="1:20" ht="14.1" customHeight="1">
      <c r="A11" s="170" t="s">
        <v>60</v>
      </c>
      <c r="B11" s="170"/>
      <c r="C11" s="170"/>
      <c r="D11" s="19" t="s">
        <v>8</v>
      </c>
      <c r="E11" s="255" t="str">
        <f>IF(ISBLANK(Mandat_sup.!E31),"",Mandat_sup.!E31)</f>
        <v/>
      </c>
      <c r="F11" s="255"/>
      <c r="G11" s="255"/>
      <c r="H11" s="255"/>
      <c r="I11" s="255"/>
      <c r="J11" s="19" t="s">
        <v>9</v>
      </c>
      <c r="K11" s="255" t="str">
        <f>IF(ISBLANK(Mandat_sup.!K31),"",Mandat_sup.!K31)</f>
        <v/>
      </c>
      <c r="L11" s="255"/>
      <c r="M11" s="255"/>
      <c r="N11" s="255"/>
      <c r="O11" s="255"/>
      <c r="P11" s="255"/>
      <c r="Q11" s="255"/>
      <c r="R11" s="255"/>
      <c r="S11" s="255"/>
      <c r="T11" s="255"/>
    </row>
    <row r="12" spans="1:20" ht="7.2" customHeight="1">
      <c r="A12" s="275"/>
      <c r="B12" s="275"/>
      <c r="C12" s="275"/>
      <c r="D12" s="275"/>
      <c r="E12" s="275"/>
      <c r="F12" s="275"/>
      <c r="G12" s="275"/>
      <c r="H12" s="275"/>
      <c r="I12" s="275"/>
      <c r="J12" s="275"/>
      <c r="K12" s="275"/>
      <c r="L12" s="275"/>
      <c r="M12" s="275"/>
      <c r="N12" s="275"/>
      <c r="O12" s="275"/>
      <c r="P12" s="275"/>
      <c r="Q12" s="275"/>
      <c r="R12" s="275"/>
      <c r="S12" s="275"/>
      <c r="T12" s="275"/>
    </row>
    <row r="13" spans="1:20" ht="14.1" customHeight="1">
      <c r="A13" s="268" t="s">
        <v>61</v>
      </c>
      <c r="B13" s="269"/>
      <c r="C13" s="269"/>
      <c r="D13" s="269"/>
      <c r="E13" s="269"/>
      <c r="F13" s="269"/>
      <c r="G13" s="270"/>
      <c r="H13" s="271" t="s">
        <v>143</v>
      </c>
      <c r="I13" s="271"/>
      <c r="J13" s="272" t="s">
        <v>172</v>
      </c>
      <c r="K13" s="273"/>
      <c r="L13" s="273"/>
      <c r="M13" s="273"/>
      <c r="N13" s="273"/>
      <c r="O13" s="273"/>
      <c r="P13" s="273"/>
      <c r="Q13" s="273"/>
      <c r="R13" s="273"/>
      <c r="S13" s="273"/>
      <c r="T13" s="274"/>
    </row>
    <row r="14" spans="1:20" ht="4.95" customHeight="1">
      <c r="A14" s="263" t="s">
        <v>174</v>
      </c>
      <c r="B14" s="264"/>
      <c r="C14" s="264"/>
      <c r="D14" s="264"/>
      <c r="E14" s="264"/>
      <c r="F14" s="264"/>
      <c r="G14" s="264"/>
      <c r="H14" s="246"/>
      <c r="I14" s="266"/>
      <c r="J14" s="267"/>
      <c r="K14" s="240"/>
      <c r="L14" s="240"/>
      <c r="M14" s="240"/>
      <c r="N14" s="240"/>
      <c r="O14" s="240"/>
      <c r="P14" s="240"/>
      <c r="Q14" s="240"/>
      <c r="R14" s="240"/>
      <c r="S14" s="240"/>
      <c r="T14" s="241"/>
    </row>
    <row r="15" spans="1:20" ht="36.75" customHeight="1">
      <c r="A15" s="265"/>
      <c r="B15" s="264"/>
      <c r="C15" s="264"/>
      <c r="D15" s="264"/>
      <c r="E15" s="264"/>
      <c r="F15" s="264"/>
      <c r="G15" s="264"/>
      <c r="H15" s="6"/>
      <c r="I15" s="29"/>
      <c r="J15" s="242"/>
      <c r="K15" s="242"/>
      <c r="L15" s="242"/>
      <c r="M15" s="242"/>
      <c r="N15" s="242"/>
      <c r="O15" s="242"/>
      <c r="P15" s="242"/>
      <c r="Q15" s="242"/>
      <c r="R15" s="242"/>
      <c r="S15" s="242"/>
      <c r="T15" s="243"/>
    </row>
    <row r="16" spans="1:20" ht="4.95" customHeight="1">
      <c r="A16" s="265"/>
      <c r="B16" s="264"/>
      <c r="C16" s="264"/>
      <c r="D16" s="264"/>
      <c r="E16" s="264"/>
      <c r="F16" s="264"/>
      <c r="G16" s="264"/>
      <c r="H16" s="246"/>
      <c r="I16" s="247"/>
      <c r="J16" s="244"/>
      <c r="K16" s="244"/>
      <c r="L16" s="244"/>
      <c r="M16" s="244"/>
      <c r="N16" s="244"/>
      <c r="O16" s="244"/>
      <c r="P16" s="244"/>
      <c r="Q16" s="244"/>
      <c r="R16" s="244"/>
      <c r="S16" s="244"/>
      <c r="T16" s="245"/>
    </row>
    <row r="17" spans="1:20" ht="4.95" customHeight="1">
      <c r="A17" s="263" t="s">
        <v>173</v>
      </c>
      <c r="B17" s="264"/>
      <c r="C17" s="264"/>
      <c r="D17" s="264"/>
      <c r="E17" s="264"/>
      <c r="F17" s="264"/>
      <c r="G17" s="264"/>
      <c r="H17" s="246"/>
      <c r="I17" s="266"/>
      <c r="J17" s="267"/>
      <c r="K17" s="240"/>
      <c r="L17" s="240"/>
      <c r="M17" s="240"/>
      <c r="N17" s="240"/>
      <c r="O17" s="240"/>
      <c r="P17" s="240"/>
      <c r="Q17" s="240"/>
      <c r="R17" s="240"/>
      <c r="S17" s="240"/>
      <c r="T17" s="241"/>
    </row>
    <row r="18" spans="1:20" ht="22.2" customHeight="1">
      <c r="A18" s="265"/>
      <c r="B18" s="264"/>
      <c r="C18" s="264"/>
      <c r="D18" s="264"/>
      <c r="E18" s="264"/>
      <c r="F18" s="264"/>
      <c r="G18" s="264"/>
      <c r="H18" s="6"/>
      <c r="I18" s="29"/>
      <c r="J18" s="242"/>
      <c r="K18" s="242"/>
      <c r="L18" s="242"/>
      <c r="M18" s="242"/>
      <c r="N18" s="242"/>
      <c r="O18" s="242"/>
      <c r="P18" s="242"/>
      <c r="Q18" s="242"/>
      <c r="R18" s="242"/>
      <c r="S18" s="242"/>
      <c r="T18" s="243"/>
    </row>
    <row r="19" spans="1:20" ht="4.95" customHeight="1">
      <c r="A19" s="265"/>
      <c r="B19" s="264"/>
      <c r="C19" s="264"/>
      <c r="D19" s="264"/>
      <c r="E19" s="264"/>
      <c r="F19" s="264"/>
      <c r="G19" s="264"/>
      <c r="H19" s="246"/>
      <c r="I19" s="247"/>
      <c r="J19" s="244"/>
      <c r="K19" s="244"/>
      <c r="L19" s="244"/>
      <c r="M19" s="244"/>
      <c r="N19" s="244"/>
      <c r="O19" s="244"/>
      <c r="P19" s="244"/>
      <c r="Q19" s="244"/>
      <c r="R19" s="244"/>
      <c r="S19" s="244"/>
      <c r="T19" s="245"/>
    </row>
    <row r="20" spans="1:20" ht="4.95" customHeight="1">
      <c r="A20" s="248" t="s">
        <v>144</v>
      </c>
      <c r="B20" s="249"/>
      <c r="C20" s="249"/>
      <c r="D20" s="249"/>
      <c r="E20" s="249"/>
      <c r="F20" s="249"/>
      <c r="G20" s="249"/>
      <c r="H20" s="246"/>
      <c r="I20" s="254"/>
      <c r="J20" s="256"/>
      <c r="K20" s="257"/>
      <c r="L20" s="257"/>
      <c r="M20" s="257"/>
      <c r="N20" s="257"/>
      <c r="O20" s="257"/>
      <c r="P20" s="257"/>
      <c r="Q20" s="257"/>
      <c r="R20" s="257"/>
      <c r="S20" s="257"/>
      <c r="T20" s="258"/>
    </row>
    <row r="21" spans="1:20" ht="22.2" customHeight="1">
      <c r="A21" s="250"/>
      <c r="B21" s="251"/>
      <c r="C21" s="251"/>
      <c r="D21" s="251"/>
      <c r="E21" s="251"/>
      <c r="F21" s="251"/>
      <c r="G21" s="251"/>
      <c r="H21" s="6"/>
      <c r="I21" s="30"/>
      <c r="J21" s="259"/>
      <c r="K21" s="259"/>
      <c r="L21" s="259"/>
      <c r="M21" s="259"/>
      <c r="N21" s="259"/>
      <c r="O21" s="259"/>
      <c r="P21" s="259"/>
      <c r="Q21" s="259"/>
      <c r="R21" s="259"/>
      <c r="S21" s="259"/>
      <c r="T21" s="260"/>
    </row>
    <row r="22" spans="1:20" ht="5.4" customHeight="1">
      <c r="A22" s="252"/>
      <c r="B22" s="253"/>
      <c r="C22" s="253"/>
      <c r="D22" s="253"/>
      <c r="E22" s="253"/>
      <c r="F22" s="253"/>
      <c r="G22" s="253"/>
      <c r="H22" s="246"/>
      <c r="I22" s="247"/>
      <c r="J22" s="261"/>
      <c r="K22" s="261"/>
      <c r="L22" s="261"/>
      <c r="M22" s="261"/>
      <c r="N22" s="261"/>
      <c r="O22" s="261"/>
      <c r="P22" s="261"/>
      <c r="Q22" s="261"/>
      <c r="R22" s="261"/>
      <c r="S22" s="261"/>
      <c r="T22" s="262"/>
    </row>
    <row r="23" spans="1:20" ht="5.4" customHeight="1">
      <c r="A23" s="263" t="s">
        <v>145</v>
      </c>
      <c r="B23" s="264"/>
      <c r="C23" s="264"/>
      <c r="D23" s="264"/>
      <c r="E23" s="264"/>
      <c r="F23" s="264"/>
      <c r="G23" s="264"/>
      <c r="H23" s="246"/>
      <c r="I23" s="266"/>
      <c r="J23" s="240"/>
      <c r="K23" s="240"/>
      <c r="L23" s="240"/>
      <c r="M23" s="240"/>
      <c r="N23" s="240"/>
      <c r="O23" s="240"/>
      <c r="P23" s="240"/>
      <c r="Q23" s="240"/>
      <c r="R23" s="240"/>
      <c r="S23" s="240"/>
      <c r="T23" s="241"/>
    </row>
    <row r="24" spans="1:20" ht="22.2" customHeight="1">
      <c r="A24" s="265"/>
      <c r="B24" s="264"/>
      <c r="C24" s="264"/>
      <c r="D24" s="264"/>
      <c r="E24" s="264"/>
      <c r="F24" s="264"/>
      <c r="G24" s="264"/>
      <c r="H24" s="6"/>
      <c r="I24" s="29"/>
      <c r="J24" s="242"/>
      <c r="K24" s="242"/>
      <c r="L24" s="242"/>
      <c r="M24" s="242"/>
      <c r="N24" s="242"/>
      <c r="O24" s="242"/>
      <c r="P24" s="242"/>
      <c r="Q24" s="242"/>
      <c r="R24" s="242"/>
      <c r="S24" s="242"/>
      <c r="T24" s="243"/>
    </row>
    <row r="25" spans="1:20" ht="5.4" customHeight="1">
      <c r="A25" s="265"/>
      <c r="B25" s="264"/>
      <c r="C25" s="264"/>
      <c r="D25" s="264"/>
      <c r="E25" s="264"/>
      <c r="F25" s="264"/>
      <c r="G25" s="264"/>
      <c r="H25" s="246"/>
      <c r="I25" s="247"/>
      <c r="J25" s="244"/>
      <c r="K25" s="244"/>
      <c r="L25" s="244"/>
      <c r="M25" s="244"/>
      <c r="N25" s="244"/>
      <c r="O25" s="244"/>
      <c r="P25" s="244"/>
      <c r="Q25" s="244"/>
      <c r="R25" s="244"/>
      <c r="S25" s="244"/>
      <c r="T25" s="245"/>
    </row>
    <row r="26" spans="1:20" ht="9" customHeight="1">
      <c r="A26" s="263" t="s">
        <v>175</v>
      </c>
      <c r="B26" s="264"/>
      <c r="C26" s="264"/>
      <c r="D26" s="264"/>
      <c r="E26" s="264"/>
      <c r="F26" s="264"/>
      <c r="G26" s="264"/>
      <c r="H26" s="246"/>
      <c r="I26" s="266"/>
      <c r="J26" s="240"/>
      <c r="K26" s="240"/>
      <c r="L26" s="240"/>
      <c r="M26" s="240"/>
      <c r="N26" s="240"/>
      <c r="O26" s="240"/>
      <c r="P26" s="240"/>
      <c r="Q26" s="240"/>
      <c r="R26" s="240"/>
      <c r="S26" s="240"/>
      <c r="T26" s="241"/>
    </row>
    <row r="27" spans="1:20" ht="28.5" customHeight="1">
      <c r="A27" s="265"/>
      <c r="B27" s="264"/>
      <c r="C27" s="264"/>
      <c r="D27" s="264"/>
      <c r="E27" s="264"/>
      <c r="F27" s="264"/>
      <c r="G27" s="264"/>
      <c r="H27" s="6"/>
      <c r="I27" s="29"/>
      <c r="J27" s="242"/>
      <c r="K27" s="242"/>
      <c r="L27" s="242"/>
      <c r="M27" s="242"/>
      <c r="N27" s="242"/>
      <c r="O27" s="242"/>
      <c r="P27" s="242"/>
      <c r="Q27" s="242"/>
      <c r="R27" s="242"/>
      <c r="S27" s="242"/>
      <c r="T27" s="243"/>
    </row>
    <row r="28" spans="1:20" ht="14.25" customHeight="1">
      <c r="A28" s="265"/>
      <c r="B28" s="264"/>
      <c r="C28" s="264"/>
      <c r="D28" s="264"/>
      <c r="E28" s="264"/>
      <c r="F28" s="264"/>
      <c r="G28" s="264"/>
      <c r="H28" s="246"/>
      <c r="I28" s="247"/>
      <c r="J28" s="244"/>
      <c r="K28" s="244"/>
      <c r="L28" s="244"/>
      <c r="M28" s="244"/>
      <c r="N28" s="244"/>
      <c r="O28" s="244"/>
      <c r="P28" s="244"/>
      <c r="Q28" s="244"/>
      <c r="R28" s="244"/>
      <c r="S28" s="244"/>
      <c r="T28" s="245"/>
    </row>
    <row r="29" spans="1:20" ht="9" customHeight="1">
      <c r="A29" s="263" t="s">
        <v>146</v>
      </c>
      <c r="B29" s="264"/>
      <c r="C29" s="264"/>
      <c r="D29" s="264"/>
      <c r="E29" s="264"/>
      <c r="F29" s="264"/>
      <c r="G29" s="264"/>
      <c r="H29" s="246"/>
      <c r="I29" s="266"/>
      <c r="J29" s="240"/>
      <c r="K29" s="240"/>
      <c r="L29" s="240"/>
      <c r="M29" s="240"/>
      <c r="N29" s="240"/>
      <c r="O29" s="240"/>
      <c r="P29" s="240"/>
      <c r="Q29" s="240"/>
      <c r="R29" s="240"/>
      <c r="S29" s="240"/>
      <c r="T29" s="241"/>
    </row>
    <row r="30" spans="1:20" ht="22.2" customHeight="1">
      <c r="A30" s="265"/>
      <c r="B30" s="264"/>
      <c r="C30" s="264"/>
      <c r="D30" s="264"/>
      <c r="E30" s="264"/>
      <c r="F30" s="264"/>
      <c r="G30" s="264"/>
      <c r="H30" s="6"/>
      <c r="I30" s="29"/>
      <c r="J30" s="242"/>
      <c r="K30" s="242"/>
      <c r="L30" s="242"/>
      <c r="M30" s="242"/>
      <c r="N30" s="242"/>
      <c r="O30" s="242"/>
      <c r="P30" s="242"/>
      <c r="Q30" s="242"/>
      <c r="R30" s="242"/>
      <c r="S30" s="242"/>
      <c r="T30" s="243"/>
    </row>
    <row r="31" spans="1:20" ht="9" customHeight="1">
      <c r="A31" s="265"/>
      <c r="B31" s="264"/>
      <c r="C31" s="264"/>
      <c r="D31" s="264"/>
      <c r="E31" s="264"/>
      <c r="F31" s="264"/>
      <c r="G31" s="264"/>
      <c r="H31" s="246"/>
      <c r="I31" s="247"/>
      <c r="J31" s="244"/>
      <c r="K31" s="244"/>
      <c r="L31" s="244"/>
      <c r="M31" s="244"/>
      <c r="N31" s="244"/>
      <c r="O31" s="244"/>
      <c r="P31" s="244"/>
      <c r="Q31" s="244"/>
      <c r="R31" s="244"/>
      <c r="S31" s="244"/>
      <c r="T31" s="245"/>
    </row>
    <row r="32" spans="1:20" ht="9" customHeight="1">
      <c r="A32" s="263" t="s">
        <v>147</v>
      </c>
      <c r="B32" s="264"/>
      <c r="C32" s="264"/>
      <c r="D32" s="264"/>
      <c r="E32" s="264"/>
      <c r="F32" s="264"/>
      <c r="G32" s="264"/>
      <c r="H32" s="246"/>
      <c r="I32" s="266"/>
      <c r="J32" s="240"/>
      <c r="K32" s="240"/>
      <c r="L32" s="240"/>
      <c r="M32" s="240"/>
      <c r="N32" s="240"/>
      <c r="O32" s="240"/>
      <c r="P32" s="240"/>
      <c r="Q32" s="240"/>
      <c r="R32" s="240"/>
      <c r="S32" s="240"/>
      <c r="T32" s="241"/>
    </row>
    <row r="33" spans="1:20" ht="21" customHeight="1">
      <c r="A33" s="265"/>
      <c r="B33" s="264"/>
      <c r="C33" s="264"/>
      <c r="D33" s="264"/>
      <c r="E33" s="264"/>
      <c r="F33" s="264"/>
      <c r="G33" s="264"/>
      <c r="H33" s="6"/>
      <c r="I33" s="29"/>
      <c r="J33" s="242"/>
      <c r="K33" s="242"/>
      <c r="L33" s="242"/>
      <c r="M33" s="242"/>
      <c r="N33" s="242"/>
      <c r="O33" s="242"/>
      <c r="P33" s="242"/>
      <c r="Q33" s="242"/>
      <c r="R33" s="242"/>
      <c r="S33" s="242"/>
      <c r="T33" s="243"/>
    </row>
    <row r="34" spans="1:20" ht="9" customHeight="1">
      <c r="A34" s="265"/>
      <c r="B34" s="264"/>
      <c r="C34" s="264"/>
      <c r="D34" s="264"/>
      <c r="E34" s="264"/>
      <c r="F34" s="264"/>
      <c r="G34" s="264"/>
      <c r="H34" s="246"/>
      <c r="I34" s="247"/>
      <c r="J34" s="244"/>
      <c r="K34" s="244"/>
      <c r="L34" s="244"/>
      <c r="M34" s="244"/>
      <c r="N34" s="244"/>
      <c r="O34" s="244"/>
      <c r="P34" s="244"/>
      <c r="Q34" s="244"/>
      <c r="R34" s="244"/>
      <c r="S34" s="244"/>
      <c r="T34" s="245"/>
    </row>
    <row r="35" spans="1:20" ht="4.95" customHeight="1">
      <c r="A35" s="263" t="s">
        <v>176</v>
      </c>
      <c r="B35" s="264"/>
      <c r="C35" s="264"/>
      <c r="D35" s="264"/>
      <c r="E35" s="264"/>
      <c r="F35" s="264"/>
      <c r="G35" s="264"/>
      <c r="H35" s="246"/>
      <c r="I35" s="266"/>
      <c r="J35" s="240"/>
      <c r="K35" s="240"/>
      <c r="L35" s="240"/>
      <c r="M35" s="240"/>
      <c r="N35" s="240"/>
      <c r="O35" s="240"/>
      <c r="P35" s="240"/>
      <c r="Q35" s="240"/>
      <c r="R35" s="240"/>
      <c r="S35" s="240"/>
      <c r="T35" s="241"/>
    </row>
    <row r="36" spans="1:20" ht="22.2" customHeight="1">
      <c r="A36" s="265"/>
      <c r="B36" s="264"/>
      <c r="C36" s="264"/>
      <c r="D36" s="264"/>
      <c r="E36" s="264"/>
      <c r="F36" s="264"/>
      <c r="G36" s="264"/>
      <c r="H36" s="6"/>
      <c r="I36" s="29"/>
      <c r="J36" s="242"/>
      <c r="K36" s="242"/>
      <c r="L36" s="242"/>
      <c r="M36" s="242"/>
      <c r="N36" s="242"/>
      <c r="O36" s="242"/>
      <c r="P36" s="242"/>
      <c r="Q36" s="242"/>
      <c r="R36" s="242"/>
      <c r="S36" s="242"/>
      <c r="T36" s="243"/>
    </row>
    <row r="37" spans="1:20" ht="4.95" customHeight="1">
      <c r="A37" s="265"/>
      <c r="B37" s="264"/>
      <c r="C37" s="264"/>
      <c r="D37" s="264"/>
      <c r="E37" s="264"/>
      <c r="F37" s="264"/>
      <c r="G37" s="264"/>
      <c r="H37" s="246"/>
      <c r="I37" s="247"/>
      <c r="J37" s="244"/>
      <c r="K37" s="244"/>
      <c r="L37" s="244"/>
      <c r="M37" s="244"/>
      <c r="N37" s="244"/>
      <c r="O37" s="244"/>
      <c r="P37" s="244"/>
      <c r="Q37" s="244"/>
      <c r="R37" s="244"/>
      <c r="S37" s="244"/>
      <c r="T37" s="245"/>
    </row>
    <row r="38" spans="1:20" ht="4.95" customHeight="1">
      <c r="A38" s="263" t="s">
        <v>177</v>
      </c>
      <c r="B38" s="264"/>
      <c r="C38" s="264"/>
      <c r="D38" s="264"/>
      <c r="E38" s="264"/>
      <c r="F38" s="264"/>
      <c r="G38" s="264"/>
      <c r="H38" s="246"/>
      <c r="I38" s="266"/>
      <c r="J38" s="240"/>
      <c r="K38" s="240"/>
      <c r="L38" s="240"/>
      <c r="M38" s="240"/>
      <c r="N38" s="240"/>
      <c r="O38" s="240"/>
      <c r="P38" s="240"/>
      <c r="Q38" s="240"/>
      <c r="R38" s="240"/>
      <c r="S38" s="240"/>
      <c r="T38" s="241"/>
    </row>
    <row r="39" spans="1:20" ht="22.2" customHeight="1">
      <c r="A39" s="265"/>
      <c r="B39" s="264"/>
      <c r="C39" s="264"/>
      <c r="D39" s="264"/>
      <c r="E39" s="264"/>
      <c r="F39" s="264"/>
      <c r="G39" s="264"/>
      <c r="H39" s="6"/>
      <c r="I39" s="29"/>
      <c r="J39" s="242"/>
      <c r="K39" s="242"/>
      <c r="L39" s="242"/>
      <c r="M39" s="242"/>
      <c r="N39" s="242"/>
      <c r="O39" s="242"/>
      <c r="P39" s="242"/>
      <c r="Q39" s="242"/>
      <c r="R39" s="242"/>
      <c r="S39" s="242"/>
      <c r="T39" s="243"/>
    </row>
    <row r="40" spans="1:20" ht="4.95" customHeight="1">
      <c r="A40" s="265"/>
      <c r="B40" s="264"/>
      <c r="C40" s="264"/>
      <c r="D40" s="264"/>
      <c r="E40" s="264"/>
      <c r="F40" s="264"/>
      <c r="G40" s="264"/>
      <c r="H40" s="246"/>
      <c r="I40" s="247"/>
      <c r="J40" s="244"/>
      <c r="K40" s="244"/>
      <c r="L40" s="244"/>
      <c r="M40" s="244"/>
      <c r="N40" s="244"/>
      <c r="O40" s="244"/>
      <c r="P40" s="244"/>
      <c r="Q40" s="244"/>
      <c r="R40" s="244"/>
      <c r="S40" s="244"/>
      <c r="T40" s="245"/>
    </row>
    <row r="41" spans="1:20" ht="4.95" customHeight="1">
      <c r="A41" s="280" t="s">
        <v>62</v>
      </c>
      <c r="B41" s="281"/>
      <c r="C41" s="267"/>
      <c r="D41" s="240"/>
      <c r="E41" s="240"/>
      <c r="F41" s="240"/>
      <c r="G41" s="282"/>
      <c r="H41" s="254"/>
      <c r="I41" s="266"/>
      <c r="J41" s="240"/>
      <c r="K41" s="240"/>
      <c r="L41" s="240"/>
      <c r="M41" s="240"/>
      <c r="N41" s="240"/>
      <c r="O41" s="240"/>
      <c r="P41" s="240"/>
      <c r="Q41" s="240"/>
      <c r="R41" s="240"/>
      <c r="S41" s="240"/>
      <c r="T41" s="241"/>
    </row>
    <row r="42" spans="1:20" ht="22.2" customHeight="1">
      <c r="A42" s="280"/>
      <c r="B42" s="281"/>
      <c r="C42" s="242"/>
      <c r="D42" s="242"/>
      <c r="E42" s="242"/>
      <c r="F42" s="242"/>
      <c r="G42" s="283"/>
      <c r="H42" s="6"/>
      <c r="I42" s="31"/>
      <c r="J42" s="285"/>
      <c r="K42" s="285"/>
      <c r="L42" s="285"/>
      <c r="M42" s="285"/>
      <c r="N42" s="285"/>
      <c r="O42" s="285"/>
      <c r="P42" s="285"/>
      <c r="Q42" s="285"/>
      <c r="R42" s="285"/>
      <c r="S42" s="285"/>
      <c r="T42" s="286"/>
    </row>
    <row r="43" spans="1:20" ht="4.95" customHeight="1">
      <c r="A43" s="280"/>
      <c r="B43" s="281"/>
      <c r="C43" s="244"/>
      <c r="D43" s="244"/>
      <c r="E43" s="244"/>
      <c r="F43" s="244"/>
      <c r="G43" s="284"/>
      <c r="H43" s="289"/>
      <c r="I43" s="289"/>
      <c r="J43" s="287"/>
      <c r="K43" s="287"/>
      <c r="L43" s="287"/>
      <c r="M43" s="287"/>
      <c r="N43" s="287"/>
      <c r="O43" s="287"/>
      <c r="P43" s="287"/>
      <c r="Q43" s="287"/>
      <c r="R43" s="287"/>
      <c r="S43" s="287"/>
      <c r="T43" s="288"/>
    </row>
    <row r="44" spans="1:20" ht="12.6" customHeight="1">
      <c r="A44" s="290"/>
      <c r="B44" s="290"/>
      <c r="C44" s="290"/>
      <c r="D44" s="290"/>
      <c r="E44" s="290"/>
      <c r="F44" s="290"/>
      <c r="G44" s="290"/>
      <c r="H44" s="290"/>
      <c r="I44" s="290"/>
      <c r="J44" s="290"/>
      <c r="K44" s="290"/>
      <c r="L44" s="290"/>
      <c r="M44" s="290"/>
      <c r="N44" s="290"/>
      <c r="O44" s="290"/>
      <c r="P44" s="290"/>
      <c r="Q44" s="290"/>
      <c r="R44" s="290"/>
      <c r="S44" s="290"/>
      <c r="T44" s="290"/>
    </row>
    <row r="45" spans="1:20" ht="22.2" customHeight="1">
      <c r="A45" s="187" t="s">
        <v>235</v>
      </c>
      <c r="B45" s="187"/>
      <c r="C45" s="187"/>
      <c r="D45" s="190"/>
      <c r="E45" s="190"/>
      <c r="F45" s="190"/>
      <c r="G45" s="190"/>
      <c r="H45" s="190"/>
      <c r="I45" s="190"/>
      <c r="J45" s="190"/>
      <c r="K45" s="190"/>
      <c r="L45" s="190"/>
      <c r="M45" s="190"/>
      <c r="N45" s="190"/>
      <c r="O45" s="190"/>
      <c r="P45" s="190"/>
      <c r="Q45" s="190"/>
      <c r="R45" s="190"/>
      <c r="S45" s="279"/>
      <c r="T45" s="6"/>
    </row>
    <row r="46" spans="1:20" ht="4.95" customHeight="1">
      <c r="A46" s="214"/>
      <c r="B46" s="214"/>
      <c r="C46" s="214"/>
      <c r="D46" s="239"/>
      <c r="E46" s="239"/>
      <c r="F46" s="239"/>
      <c r="G46" s="239"/>
      <c r="H46" s="239"/>
      <c r="I46" s="239"/>
      <c r="J46" s="239"/>
      <c r="K46" s="239"/>
      <c r="L46" s="239"/>
      <c r="M46" s="239"/>
      <c r="N46" s="239"/>
      <c r="O46" s="239"/>
      <c r="P46" s="239"/>
      <c r="Q46" s="239"/>
      <c r="R46" s="239"/>
      <c r="S46" s="239"/>
      <c r="T46" s="239"/>
    </row>
    <row r="47" spans="1:20" ht="22.2" customHeight="1">
      <c r="A47" s="291" t="s">
        <v>151</v>
      </c>
      <c r="B47" s="291"/>
      <c r="C47" s="291"/>
      <c r="D47" s="292"/>
      <c r="E47" s="292"/>
      <c r="F47" s="292"/>
      <c r="G47" s="292"/>
      <c r="H47" s="292"/>
      <c r="I47" s="292"/>
      <c r="J47" s="292"/>
      <c r="K47" s="292"/>
      <c r="L47" s="292"/>
      <c r="M47" s="292"/>
      <c r="N47" s="292"/>
      <c r="O47" s="292"/>
      <c r="P47" s="292"/>
      <c r="Q47" s="292"/>
      <c r="R47" s="292"/>
      <c r="S47" s="292"/>
      <c r="T47" s="6"/>
    </row>
    <row r="48" spans="1:20" ht="6" customHeight="1">
      <c r="A48" s="291"/>
      <c r="B48" s="291"/>
      <c r="C48" s="291"/>
      <c r="D48" s="292"/>
      <c r="E48" s="292"/>
      <c r="F48" s="292"/>
      <c r="G48" s="292"/>
      <c r="H48" s="292"/>
      <c r="I48" s="292"/>
      <c r="J48" s="292"/>
      <c r="K48" s="292"/>
      <c r="L48" s="292"/>
      <c r="M48" s="292"/>
      <c r="N48" s="292"/>
      <c r="O48" s="292"/>
      <c r="P48" s="292"/>
      <c r="Q48" s="292"/>
      <c r="R48" s="292"/>
      <c r="S48" s="292"/>
      <c r="T48" s="32"/>
    </row>
    <row r="49" spans="1:20" ht="22.2" customHeight="1">
      <c r="A49" s="187" t="s">
        <v>178</v>
      </c>
      <c r="B49" s="187"/>
      <c r="C49" s="187"/>
      <c r="D49" s="190"/>
      <c r="E49" s="190"/>
      <c r="F49" s="190"/>
      <c r="G49" s="190"/>
      <c r="H49" s="190"/>
      <c r="I49" s="190"/>
      <c r="J49" s="190"/>
      <c r="K49" s="190"/>
      <c r="L49" s="190"/>
      <c r="M49" s="190"/>
      <c r="N49" s="190"/>
      <c r="O49" s="190"/>
      <c r="P49" s="190"/>
      <c r="Q49" s="190"/>
      <c r="R49" s="190"/>
      <c r="S49" s="279"/>
      <c r="T49" s="6"/>
    </row>
    <row r="50" spans="1:20" ht="22.2" customHeight="1">
      <c r="A50" s="276" t="s">
        <v>152</v>
      </c>
      <c r="B50" s="276"/>
      <c r="C50" s="276"/>
      <c r="D50" s="276"/>
      <c r="E50" s="276"/>
      <c r="F50" s="276"/>
      <c r="G50" s="276"/>
      <c r="H50" s="276"/>
      <c r="I50" s="276"/>
      <c r="J50" s="276"/>
      <c r="K50" s="276"/>
      <c r="L50" s="276"/>
      <c r="M50" s="276"/>
      <c r="N50" s="276"/>
      <c r="O50" s="276"/>
      <c r="P50" s="276"/>
      <c r="Q50" s="276"/>
      <c r="R50" s="276"/>
      <c r="S50" s="276"/>
      <c r="T50" s="276"/>
    </row>
    <row r="51" spans="1:20" ht="6.6" customHeight="1">
      <c r="A51" s="214"/>
      <c r="B51" s="214"/>
      <c r="C51" s="214"/>
      <c r="D51" s="214"/>
      <c r="E51" s="214"/>
      <c r="F51" s="214"/>
      <c r="G51" s="214"/>
      <c r="H51" s="214"/>
      <c r="I51" s="214"/>
      <c r="J51" s="214"/>
      <c r="K51" s="214"/>
      <c r="L51" s="214"/>
      <c r="M51" s="214"/>
      <c r="N51" s="214"/>
      <c r="O51" s="214"/>
      <c r="P51" s="214"/>
      <c r="Q51" s="214"/>
      <c r="R51" s="214"/>
      <c r="S51" s="214"/>
      <c r="T51" s="214"/>
    </row>
    <row r="52" spans="1:20" ht="22.2" customHeight="1">
      <c r="A52" s="277"/>
      <c r="B52" s="278"/>
      <c r="C52" s="278"/>
      <c r="D52" s="278"/>
      <c r="E52" s="278"/>
      <c r="F52" s="278"/>
      <c r="G52" s="278"/>
      <c r="H52" s="278"/>
      <c r="I52" s="278"/>
      <c r="J52" s="278"/>
      <c r="K52" s="278"/>
      <c r="L52" s="278"/>
      <c r="M52" s="278"/>
      <c r="N52" s="278"/>
      <c r="O52" s="278"/>
      <c r="P52" s="278"/>
      <c r="Q52" s="278"/>
      <c r="R52" s="278"/>
      <c r="S52" s="278"/>
      <c r="T52" s="278"/>
    </row>
    <row r="53" spans="1:20" ht="4.95" customHeight="1">
      <c r="A53" s="85"/>
      <c r="B53" s="85"/>
      <c r="C53" s="85"/>
      <c r="D53" s="85"/>
      <c r="E53" s="85"/>
      <c r="F53" s="85"/>
      <c r="G53" s="85"/>
      <c r="H53" s="85"/>
      <c r="I53" s="85"/>
      <c r="J53" s="85"/>
      <c r="K53" s="85"/>
      <c r="L53" s="85"/>
      <c r="M53" s="85"/>
      <c r="N53" s="85"/>
      <c r="O53" s="85"/>
      <c r="P53" s="85"/>
      <c r="Q53" s="85"/>
      <c r="R53" s="85"/>
      <c r="S53" s="85"/>
      <c r="T53" s="85"/>
    </row>
    <row r="54" spans="1:20" ht="18" customHeight="1">
      <c r="A54" s="188" t="s">
        <v>36</v>
      </c>
      <c r="B54" s="188"/>
      <c r="C54" s="181"/>
      <c r="D54" s="188" t="s">
        <v>89</v>
      </c>
      <c r="E54" s="188"/>
      <c r="F54" s="188"/>
      <c r="G54" s="63"/>
      <c r="H54" s="63"/>
      <c r="I54" s="43"/>
      <c r="J54" s="43" t="s">
        <v>58</v>
      </c>
      <c r="K54" s="43"/>
      <c r="L54" s="43"/>
      <c r="M54" s="20"/>
      <c r="N54" s="20"/>
      <c r="O54" s="20"/>
      <c r="P54" s="20"/>
      <c r="Q54" s="20"/>
      <c r="R54" s="20"/>
      <c r="S54" s="20"/>
      <c r="T54" s="20"/>
    </row>
    <row r="55" spans="1:20" ht="5.4" customHeight="1">
      <c r="A55" s="181"/>
      <c r="B55" s="181"/>
      <c r="C55" s="181"/>
      <c r="D55" s="214"/>
      <c r="E55" s="214"/>
      <c r="F55" s="214"/>
      <c r="G55" s="63"/>
      <c r="H55" s="63"/>
      <c r="I55" s="43"/>
      <c r="K55" s="43"/>
      <c r="L55" s="32"/>
      <c r="M55" s="63"/>
      <c r="N55" s="63"/>
      <c r="O55" s="63"/>
      <c r="P55" s="63"/>
      <c r="Q55" s="63"/>
      <c r="R55" s="63"/>
      <c r="S55" s="63"/>
      <c r="T55" s="63"/>
    </row>
    <row r="56" spans="1:20" ht="22.2" customHeight="1">
      <c r="A56" s="235"/>
      <c r="B56" s="236"/>
      <c r="C56" s="237"/>
      <c r="D56" s="238"/>
      <c r="E56" s="238"/>
      <c r="F56" s="238"/>
      <c r="G56" s="238"/>
      <c r="H56" s="63"/>
      <c r="I56" s="100"/>
      <c r="J56" s="185"/>
      <c r="K56" s="185"/>
      <c r="L56" s="185"/>
      <c r="M56" s="185"/>
      <c r="N56" s="185"/>
      <c r="O56" s="185"/>
      <c r="P56" s="185"/>
      <c r="Q56" s="185"/>
      <c r="R56" s="185"/>
      <c r="S56" s="185"/>
      <c r="T56" s="185"/>
    </row>
    <row r="57" spans="1:20">
      <c r="A57" s="85"/>
      <c r="B57" s="85"/>
      <c r="C57" s="85"/>
      <c r="D57" s="85"/>
      <c r="E57" s="85"/>
      <c r="F57" s="85"/>
      <c r="G57" s="85"/>
      <c r="H57" s="85"/>
      <c r="I57" s="85"/>
      <c r="J57" s="85"/>
      <c r="K57" s="85"/>
      <c r="L57" s="85"/>
      <c r="M57" s="85"/>
      <c r="N57" s="85"/>
      <c r="O57" s="85"/>
      <c r="P57" s="85"/>
      <c r="Q57" s="85"/>
      <c r="R57" s="85"/>
      <c r="S57" s="85"/>
      <c r="T57" s="85"/>
    </row>
  </sheetData>
  <sheetProtection password="CE28" sheet="1" selectLockedCells="1"/>
  <customSheetViews>
    <customSheetView guid="{C1DDDEA5-B024-4C29-ADDF-1FDF08683112}" showPageBreaks="1" view="pageLayout">
      <selection activeCell="D57" sqref="D57"/>
      <pageMargins left="0" right="0" top="0" bottom="0" header="0" footer="0"/>
      <pageSetup paperSize="9" orientation="portrait" r:id="rId1"/>
      <headerFooter>
        <oddHeader>&amp;L&amp;8Agent-e de transports publics CFC                          Expert-e-s
&amp;R&amp;8Procédure de qualification TPI 2019
Enoncé du mandat | &amp;P</oddHeader>
      </headerFooter>
    </customSheetView>
  </customSheetViews>
  <mergeCells count="82">
    <mergeCell ref="A50:T50"/>
    <mergeCell ref="A51:T51"/>
    <mergeCell ref="A52:T52"/>
    <mergeCell ref="A49:S49"/>
    <mergeCell ref="A41:B43"/>
    <mergeCell ref="C41:F43"/>
    <mergeCell ref="G41:G43"/>
    <mergeCell ref="H41:I41"/>
    <mergeCell ref="J41:T43"/>
    <mergeCell ref="H43:I43"/>
    <mergeCell ref="A44:T44"/>
    <mergeCell ref="A45:S45"/>
    <mergeCell ref="A46:T46"/>
    <mergeCell ref="A47:S48"/>
    <mergeCell ref="A38:G40"/>
    <mergeCell ref="H38:I38"/>
    <mergeCell ref="J38:T40"/>
    <mergeCell ref="H40:I40"/>
    <mergeCell ref="A26:G28"/>
    <mergeCell ref="H26:I26"/>
    <mergeCell ref="J26:T28"/>
    <mergeCell ref="H28:I28"/>
    <mergeCell ref="A32:G34"/>
    <mergeCell ref="H32:I32"/>
    <mergeCell ref="J32:T34"/>
    <mergeCell ref="H34:I34"/>
    <mergeCell ref="A35:G37"/>
    <mergeCell ref="H35:I35"/>
    <mergeCell ref="J35:T37"/>
    <mergeCell ref="H37:I37"/>
    <mergeCell ref="A29:G31"/>
    <mergeCell ref="H29:I29"/>
    <mergeCell ref="J29:T31"/>
    <mergeCell ref="H31:I31"/>
    <mergeCell ref="E11:I11"/>
    <mergeCell ref="K11:T11"/>
    <mergeCell ref="A13:G13"/>
    <mergeCell ref="H13:I13"/>
    <mergeCell ref="J13:T13"/>
    <mergeCell ref="A12:T12"/>
    <mergeCell ref="A14:G16"/>
    <mergeCell ref="H14:I14"/>
    <mergeCell ref="J14:T16"/>
    <mergeCell ref="H16:I16"/>
    <mergeCell ref="A23:G25"/>
    <mergeCell ref="H23:I23"/>
    <mergeCell ref="J20:T22"/>
    <mergeCell ref="H22:I22"/>
    <mergeCell ref="A17:G19"/>
    <mergeCell ref="H17:I17"/>
    <mergeCell ref="J17:T19"/>
    <mergeCell ref="H19:I19"/>
    <mergeCell ref="Q1:T1"/>
    <mergeCell ref="J23:T25"/>
    <mergeCell ref="H25:I25"/>
    <mergeCell ref="A20:G22"/>
    <mergeCell ref="H20:I20"/>
    <mergeCell ref="A4:T4"/>
    <mergeCell ref="A8:T8"/>
    <mergeCell ref="A5:D5"/>
    <mergeCell ref="E5:T5"/>
    <mergeCell ref="A6:T6"/>
    <mergeCell ref="A7:C7"/>
    <mergeCell ref="E7:I7"/>
    <mergeCell ref="K7:T7"/>
    <mergeCell ref="A9:C9"/>
    <mergeCell ref="E9:I9"/>
    <mergeCell ref="K9:T9"/>
    <mergeCell ref="A11:C11"/>
    <mergeCell ref="A2:T2"/>
    <mergeCell ref="A3:I3"/>
    <mergeCell ref="J3:M3"/>
    <mergeCell ref="N3:T3"/>
    <mergeCell ref="A10:T10"/>
    <mergeCell ref="D55:F55"/>
    <mergeCell ref="A56:B56"/>
    <mergeCell ref="J56:T56"/>
    <mergeCell ref="A54:B54"/>
    <mergeCell ref="C54:C56"/>
    <mergeCell ref="A55:B55"/>
    <mergeCell ref="D54:F54"/>
    <mergeCell ref="D56:G56"/>
  </mergeCells>
  <conditionalFormatting sqref="A52">
    <cfRule type="expression" dxfId="254" priority="55">
      <formula>ISBLANK(A52)</formula>
    </cfRule>
  </conditionalFormatting>
  <conditionalFormatting sqref="A56">
    <cfRule type="expression" dxfId="253" priority="7">
      <formula>ISBLANK(A56)</formula>
    </cfRule>
  </conditionalFormatting>
  <conditionalFormatting sqref="C41">
    <cfRule type="expression" dxfId="252" priority="56">
      <formula>ISBLANK(C41)</formula>
    </cfRule>
  </conditionalFormatting>
  <conditionalFormatting sqref="D56">
    <cfRule type="expression" dxfId="251" priority="5">
      <formula>ISBLANK(D56)</formula>
    </cfRule>
  </conditionalFormatting>
  <conditionalFormatting sqref="E5">
    <cfRule type="expression" dxfId="250" priority="17">
      <formula>ISBLANK(E5)</formula>
    </cfRule>
  </conditionalFormatting>
  <conditionalFormatting sqref="E7">
    <cfRule type="expression" dxfId="249" priority="11">
      <formula>ISBLANK(E7)</formula>
    </cfRule>
  </conditionalFormatting>
  <conditionalFormatting sqref="E9">
    <cfRule type="expression" dxfId="248" priority="12">
      <formula>ISBLANK(E9)</formula>
    </cfRule>
  </conditionalFormatting>
  <conditionalFormatting sqref="E11">
    <cfRule type="expression" dxfId="247" priority="70">
      <formula>ISBLANK(E11)</formula>
    </cfRule>
  </conditionalFormatting>
  <conditionalFormatting sqref="H15">
    <cfRule type="expression" dxfId="246" priority="50">
      <formula>ISBLANK(H15)</formula>
    </cfRule>
  </conditionalFormatting>
  <conditionalFormatting sqref="H18">
    <cfRule type="expression" dxfId="245" priority="44">
      <formula>ISBLANK(H18)</formula>
    </cfRule>
  </conditionalFormatting>
  <conditionalFormatting sqref="H21">
    <cfRule type="expression" dxfId="244" priority="52">
      <formula>ISBLANK(H21)</formula>
    </cfRule>
  </conditionalFormatting>
  <conditionalFormatting sqref="H24">
    <cfRule type="expression" dxfId="243" priority="49">
      <formula>ISBLANK(H24)</formula>
    </cfRule>
  </conditionalFormatting>
  <conditionalFormatting sqref="H27">
    <cfRule type="expression" dxfId="242" priority="45">
      <formula>ISBLANK(H27)</formula>
    </cfRule>
  </conditionalFormatting>
  <conditionalFormatting sqref="H30">
    <cfRule type="expression" dxfId="241" priority="13">
      <formula>ISBLANK(H30)</formula>
    </cfRule>
  </conditionalFormatting>
  <conditionalFormatting sqref="H33">
    <cfRule type="expression" dxfId="240" priority="46">
      <formula>ISBLANK(H33)</formula>
    </cfRule>
  </conditionalFormatting>
  <conditionalFormatting sqref="H36">
    <cfRule type="expression" dxfId="239" priority="48">
      <formula>ISBLANK(H36)</formula>
    </cfRule>
  </conditionalFormatting>
  <conditionalFormatting sqref="H39">
    <cfRule type="expression" dxfId="238" priority="47">
      <formula>ISBLANK(H39)</formula>
    </cfRule>
  </conditionalFormatting>
  <conditionalFormatting sqref="H42">
    <cfRule type="expression" dxfId="237" priority="41">
      <formula>ISBLANK(H42)</formula>
    </cfRule>
  </conditionalFormatting>
  <conditionalFormatting sqref="J14">
    <cfRule type="expression" dxfId="236" priority="66">
      <formula>ISBLANK(J14)</formula>
    </cfRule>
  </conditionalFormatting>
  <conditionalFormatting sqref="J17">
    <cfRule type="expression" dxfId="235" priority="3">
      <formula>ISBLANK(J17)</formula>
    </cfRule>
  </conditionalFormatting>
  <conditionalFormatting sqref="J20">
    <cfRule type="expression" dxfId="234" priority="68">
      <formula>ISBLANK(J20)</formula>
    </cfRule>
  </conditionalFormatting>
  <conditionalFormatting sqref="J23">
    <cfRule type="expression" dxfId="233" priority="65">
      <formula>ISBLANK(J23)</formula>
    </cfRule>
  </conditionalFormatting>
  <conditionalFormatting sqref="J26">
    <cfRule type="expression" dxfId="232" priority="61">
      <formula>ISBLANK(J26)</formula>
    </cfRule>
  </conditionalFormatting>
  <conditionalFormatting sqref="J29">
    <cfRule type="expression" dxfId="231" priority="14">
      <formula>ISBLANK(J29)</formula>
    </cfRule>
  </conditionalFormatting>
  <conditionalFormatting sqref="J32">
    <cfRule type="expression" dxfId="230" priority="62">
      <formula>ISBLANK(J32)</formula>
    </cfRule>
  </conditionalFormatting>
  <conditionalFormatting sqref="J35">
    <cfRule type="expression" dxfId="229" priority="64">
      <formula>ISBLANK(J35)</formula>
    </cfRule>
  </conditionalFormatting>
  <conditionalFormatting sqref="J38">
    <cfRule type="expression" dxfId="228" priority="63">
      <formula>ISBLANK(J38)</formula>
    </cfRule>
  </conditionalFormatting>
  <conditionalFormatting sqref="J41">
    <cfRule type="expression" dxfId="227" priority="57">
      <formula>ISBLANK(J41)</formula>
    </cfRule>
  </conditionalFormatting>
  <conditionalFormatting sqref="J14:T43">
    <cfRule type="expression" dxfId="226" priority="1" stopIfTrue="1">
      <formula>$H15="Oui"</formula>
    </cfRule>
  </conditionalFormatting>
  <conditionalFormatting sqref="K9">
    <cfRule type="expression" dxfId="225" priority="71">
      <formula>ISBLANK(K9)</formula>
    </cfRule>
  </conditionalFormatting>
  <conditionalFormatting sqref="K11">
    <cfRule type="expression" dxfId="224" priority="69">
      <formula>ISBLANK(K11)</formula>
    </cfRule>
  </conditionalFormatting>
  <conditionalFormatting sqref="N3">
    <cfRule type="expression" dxfId="223" priority="19">
      <formula>ISBLANK(N3)</formula>
    </cfRule>
  </conditionalFormatting>
  <conditionalFormatting sqref="T45">
    <cfRule type="expression" dxfId="222" priority="21">
      <formula>ISBLANK(T45)</formula>
    </cfRule>
  </conditionalFormatting>
  <conditionalFormatting sqref="T47">
    <cfRule type="expression" dxfId="221" priority="20">
      <formula>ISBLANK(T47)</formula>
    </cfRule>
  </conditionalFormatting>
  <conditionalFormatting sqref="T49">
    <cfRule type="expression" dxfId="220" priority="40">
      <formula>ISBLANK(T49)</formula>
    </cfRule>
  </conditionalFormatting>
  <dataValidations disablePrompts="1" count="1">
    <dataValidation type="list" allowBlank="1" showInputMessage="1" showErrorMessage="1" sqref="H15 H18 H21 H24 H27 H30 H33 H36 H39 H42 T45 T47 T49" xr:uid="{00000000-0002-0000-0300-000000000000}">
      <formula1>"Oui,Non"</formula1>
    </dataValidation>
  </dataValidations>
  <pageMargins left="0.74803149606299213" right="0.74803149606299213" top="0.9055118110236221" bottom="0.51181102362204722" header="0.51181102362204722" footer="0.51181102362204722"/>
  <pageSetup paperSize="9" orientation="portrait" r:id="rId2"/>
  <headerFooter>
    <oddHeader>&amp;L&amp;8Agent-e de transports publics CFC                          
Expert-e
&amp;R&amp;8Procédure de qualification TPI 2024
Evaluation de l'énoncé du mandat |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FFFF00"/>
  </sheetPr>
  <dimension ref="A1:I224"/>
  <sheetViews>
    <sheetView showGridLines="0" view="pageLayout" zoomScale="90" zoomScaleNormal="100" zoomScalePageLayoutView="90" workbookViewId="0">
      <selection activeCell="B10" sqref="B10:D10"/>
    </sheetView>
  </sheetViews>
  <sheetFormatPr baseColWidth="10" defaultColWidth="11" defaultRowHeight="15.6"/>
  <cols>
    <col min="1" max="1" width="9.5" customWidth="1"/>
    <col min="2" max="2" width="21.59765625" customWidth="1"/>
    <col min="3" max="3" width="7.69921875" customWidth="1"/>
    <col min="4" max="4" width="21.59765625" customWidth="1"/>
    <col min="5" max="5" width="7.69921875" style="44" customWidth="1"/>
    <col min="6" max="6" width="20.19921875" customWidth="1"/>
    <col min="7" max="7" width="12.3984375" customWidth="1"/>
    <col min="8" max="8" width="8.8984375" customWidth="1"/>
    <col min="9" max="9" width="11.59765625" customWidth="1"/>
  </cols>
  <sheetData>
    <row r="1" spans="1:9" ht="18.899999999999999" customHeight="1">
      <c r="A1" s="120" t="s">
        <v>225</v>
      </c>
      <c r="B1" s="120"/>
      <c r="C1" s="120"/>
      <c r="D1" s="120"/>
      <c r="E1" s="120"/>
      <c r="F1" s="120"/>
      <c r="G1" s="120"/>
      <c r="H1" s="120"/>
      <c r="I1" s="120" t="str">
        <f>Mandat_sup.!$Q$1</f>
        <v>TPI 2024</v>
      </c>
    </row>
    <row r="2" spans="1:9" ht="6.6" customHeight="1">
      <c r="A2" s="293"/>
      <c r="B2" s="293"/>
      <c r="C2" s="293"/>
      <c r="D2" s="293"/>
      <c r="E2" s="293"/>
      <c r="F2" s="293"/>
      <c r="G2" s="293"/>
      <c r="H2" s="293"/>
      <c r="I2" s="293"/>
    </row>
    <row r="3" spans="1:9">
      <c r="A3" s="78" t="s">
        <v>59</v>
      </c>
      <c r="B3" s="78"/>
      <c r="C3" s="171" t="str">
        <f>IF(ISBLANK('Enoncé du mandat_sup.'!E5),"",'Enoncé du mandat_sup.'!E5)</f>
        <v/>
      </c>
      <c r="D3" s="171"/>
      <c r="E3" s="171"/>
      <c r="F3" s="171"/>
      <c r="G3" s="21" t="s">
        <v>179</v>
      </c>
      <c r="H3" s="171" t="str">
        <f>IF(ISBLANK(Mandat_sup.!N3),"",Mandat_sup.!N3)</f>
        <v/>
      </c>
      <c r="I3" s="171"/>
    </row>
    <row r="4" spans="1:9" ht="6.6" customHeight="1">
      <c r="A4" s="170"/>
      <c r="B4" s="170"/>
      <c r="C4" s="170"/>
      <c r="D4" s="170"/>
      <c r="E4" s="170"/>
      <c r="F4" s="170"/>
      <c r="G4" s="170"/>
      <c r="H4" s="170"/>
      <c r="I4" s="170"/>
    </row>
    <row r="5" spans="1:9" s="38" customFormat="1" ht="14.4" customHeight="1">
      <c r="A5" s="33" t="s">
        <v>10</v>
      </c>
      <c r="B5" s="64"/>
      <c r="C5" s="34" t="s">
        <v>63</v>
      </c>
      <c r="D5" s="126" t="str">
        <f>IF(B5&gt;0,TEXT(B5,"JJJJ"),"")</f>
        <v/>
      </c>
      <c r="E5" s="35" t="s">
        <v>8</v>
      </c>
      <c r="F5" s="36" t="str">
        <f>IF(ISBLANK(Mandat_sup.!E9),"",Mandat_sup.!E9)</f>
        <v/>
      </c>
      <c r="G5" s="37" t="s">
        <v>64</v>
      </c>
      <c r="H5" s="255" t="str">
        <f>IF(ISBLANK(Mandat_sup.!K9),"",Mandat_sup.!K9)</f>
        <v/>
      </c>
      <c r="I5" s="255"/>
    </row>
    <row r="6" spans="1:9" ht="6.6" customHeight="1">
      <c r="A6" s="293"/>
      <c r="B6" s="293"/>
      <c r="C6" s="293"/>
      <c r="D6" s="293"/>
      <c r="E6" s="293"/>
      <c r="F6" s="293"/>
      <c r="G6" s="293"/>
      <c r="H6" s="293"/>
      <c r="I6" s="293"/>
    </row>
    <row r="7" spans="1:9" ht="16.95" customHeight="1">
      <c r="A7" s="301" t="s">
        <v>180</v>
      </c>
      <c r="B7" s="301"/>
      <c r="C7" s="301"/>
      <c r="D7" s="301"/>
      <c r="E7" s="301"/>
      <c r="F7" s="302"/>
      <c r="G7" s="101"/>
      <c r="H7" s="295"/>
      <c r="I7" s="296"/>
    </row>
    <row r="8" spans="1:9" ht="6.6" customHeight="1">
      <c r="A8" s="89"/>
      <c r="B8" s="89"/>
      <c r="C8" s="89"/>
      <c r="D8" s="89"/>
      <c r="E8" s="89"/>
      <c r="F8" s="89"/>
      <c r="G8" s="89"/>
      <c r="H8" s="89"/>
      <c r="I8" s="89"/>
    </row>
    <row r="9" spans="1:9" s="40" customFormat="1" ht="29.1" customHeight="1">
      <c r="A9" s="23" t="s">
        <v>65</v>
      </c>
      <c r="B9" s="211" t="s">
        <v>66</v>
      </c>
      <c r="C9" s="213"/>
      <c r="D9" s="212"/>
      <c r="E9" s="297" t="s">
        <v>181</v>
      </c>
      <c r="F9" s="298"/>
      <c r="G9" s="298"/>
      <c r="H9" s="299"/>
      <c r="I9" s="39" t="s">
        <v>67</v>
      </c>
    </row>
    <row r="10" spans="1:9" s="42" customFormat="1" ht="33.9" customHeight="1">
      <c r="A10" s="11"/>
      <c r="B10" s="205"/>
      <c r="C10" s="206"/>
      <c r="D10" s="207"/>
      <c r="E10" s="205"/>
      <c r="F10" s="206"/>
      <c r="G10" s="206"/>
      <c r="H10" s="207"/>
      <c r="I10" s="12"/>
    </row>
    <row r="11" spans="1:9" s="42" customFormat="1" ht="33.9" customHeight="1">
      <c r="A11" s="11"/>
      <c r="B11" s="205"/>
      <c r="C11" s="206"/>
      <c r="D11" s="207"/>
      <c r="E11" s="205"/>
      <c r="F11" s="206"/>
      <c r="G11" s="206"/>
      <c r="H11" s="207"/>
      <c r="I11" s="12"/>
    </row>
    <row r="12" spans="1:9" s="42" customFormat="1" ht="33.9" customHeight="1">
      <c r="A12" s="11"/>
      <c r="B12" s="205"/>
      <c r="C12" s="206"/>
      <c r="D12" s="207"/>
      <c r="E12" s="205"/>
      <c r="F12" s="206"/>
      <c r="G12" s="206"/>
      <c r="H12" s="207"/>
      <c r="I12" s="12"/>
    </row>
    <row r="13" spans="1:9" s="42" customFormat="1" ht="33.9" customHeight="1">
      <c r="A13" s="11"/>
      <c r="B13" s="205"/>
      <c r="C13" s="206"/>
      <c r="D13" s="207"/>
      <c r="E13" s="205"/>
      <c r="F13" s="206"/>
      <c r="G13" s="206"/>
      <c r="H13" s="207"/>
      <c r="I13" s="12"/>
    </row>
    <row r="14" spans="1:9" s="42" customFormat="1" ht="33.9" customHeight="1">
      <c r="A14" s="11"/>
      <c r="B14" s="205"/>
      <c r="C14" s="206"/>
      <c r="D14" s="207"/>
      <c r="E14" s="205"/>
      <c r="F14" s="206"/>
      <c r="G14" s="206"/>
      <c r="H14" s="207"/>
      <c r="I14" s="12"/>
    </row>
    <row r="15" spans="1:9" s="42" customFormat="1" ht="33.9" customHeight="1">
      <c r="A15" s="11"/>
      <c r="B15" s="205"/>
      <c r="C15" s="206"/>
      <c r="D15" s="207"/>
      <c r="E15" s="205"/>
      <c r="F15" s="206"/>
      <c r="G15" s="206"/>
      <c r="H15" s="207"/>
      <c r="I15" s="12"/>
    </row>
    <row r="16" spans="1:9" s="42" customFormat="1" ht="33.9" customHeight="1">
      <c r="A16" s="11"/>
      <c r="B16" s="205"/>
      <c r="C16" s="206"/>
      <c r="D16" s="207"/>
      <c r="E16" s="205"/>
      <c r="F16" s="206"/>
      <c r="G16" s="206"/>
      <c r="H16" s="207"/>
      <c r="I16" s="12"/>
    </row>
    <row r="17" spans="1:9" s="42" customFormat="1" ht="15" customHeight="1">
      <c r="A17" s="89"/>
      <c r="B17" s="89"/>
      <c r="C17" s="89"/>
      <c r="D17" s="89"/>
      <c r="E17" s="89"/>
      <c r="F17" s="89"/>
      <c r="G17" s="89"/>
      <c r="H17" s="78" t="s">
        <v>68</v>
      </c>
      <c r="I17" s="41">
        <f>SUM(I10:I16)</f>
        <v>0</v>
      </c>
    </row>
    <row r="18" spans="1:9" ht="6.6" customHeight="1">
      <c r="A18" s="82"/>
      <c r="B18" s="82"/>
      <c r="C18" s="82"/>
      <c r="D18" s="82"/>
      <c r="E18" s="82"/>
      <c r="F18" s="82"/>
      <c r="G18" s="82"/>
      <c r="H18" s="82"/>
      <c r="I18" s="82"/>
    </row>
    <row r="19" spans="1:9" ht="2.1" customHeight="1">
      <c r="A19" s="80"/>
      <c r="B19" s="80"/>
      <c r="C19" s="80"/>
      <c r="E19" s="80"/>
      <c r="F19" s="80"/>
      <c r="G19" s="80"/>
      <c r="H19" s="80"/>
      <c r="I19" s="80"/>
    </row>
    <row r="20" spans="1:9" ht="15" customHeight="1">
      <c r="A20" s="43" t="s">
        <v>7</v>
      </c>
      <c r="B20" s="43"/>
      <c r="D20" s="43" t="s">
        <v>69</v>
      </c>
      <c r="E20" s="65"/>
      <c r="F20" s="43" t="s">
        <v>70</v>
      </c>
      <c r="G20" s="185"/>
      <c r="H20" s="239"/>
      <c r="I20" s="239"/>
    </row>
    <row r="21" spans="1:9" ht="11.1" customHeight="1">
      <c r="A21" s="165" t="s">
        <v>153</v>
      </c>
      <c r="B21" s="165"/>
      <c r="C21" s="165"/>
      <c r="D21" s="165"/>
      <c r="E21" s="165"/>
      <c r="F21" s="165"/>
      <c r="G21" s="165"/>
      <c r="H21" s="165"/>
      <c r="I21" s="165"/>
    </row>
    <row r="22" spans="1:9" ht="11.1" customHeight="1">
      <c r="A22" s="293"/>
      <c r="B22" s="293"/>
      <c r="C22" s="293"/>
      <c r="D22" s="293"/>
      <c r="E22" s="293"/>
      <c r="F22" s="293"/>
      <c r="G22" s="293"/>
      <c r="H22" s="293"/>
      <c r="I22" s="293"/>
    </row>
    <row r="23" spans="1:9">
      <c r="A23" s="43" t="s">
        <v>72</v>
      </c>
      <c r="B23" s="84" t="s">
        <v>73</v>
      </c>
      <c r="C23" s="76"/>
      <c r="D23" s="43" t="s">
        <v>74</v>
      </c>
      <c r="E23" s="193"/>
      <c r="F23" s="193"/>
      <c r="G23" s="193"/>
      <c r="H23" s="193"/>
      <c r="I23" s="193"/>
    </row>
    <row r="24" spans="1:9" ht="18.899999999999999" customHeight="1">
      <c r="A24" s="120" t="s">
        <v>225</v>
      </c>
      <c r="B24" s="120"/>
      <c r="C24" s="120"/>
      <c r="D24" s="120"/>
      <c r="E24" s="120"/>
      <c r="F24" s="120"/>
      <c r="G24" s="120"/>
      <c r="H24" s="120"/>
      <c r="I24" s="120" t="str">
        <f>Mandat_sup.!$Q$1</f>
        <v>TPI 2024</v>
      </c>
    </row>
    <row r="25" spans="1:9" ht="6.6" customHeight="1">
      <c r="A25" s="293"/>
      <c r="B25" s="293"/>
      <c r="C25" s="293"/>
      <c r="D25" s="293"/>
      <c r="E25" s="293"/>
      <c r="F25" s="293"/>
      <c r="G25" s="293"/>
      <c r="H25" s="293"/>
      <c r="I25" s="293"/>
    </row>
    <row r="26" spans="1:9">
      <c r="A26" s="78" t="s">
        <v>59</v>
      </c>
      <c r="B26" s="78"/>
      <c r="C26" s="171" t="str">
        <f>IF(ISBLANK('Enoncé du mandat_sup.'!E5),"",'Enoncé du mandat_sup.'!E5)</f>
        <v/>
      </c>
      <c r="D26" s="171"/>
      <c r="E26" s="171"/>
      <c r="F26" s="171"/>
      <c r="G26" s="21" t="s">
        <v>179</v>
      </c>
      <c r="H26" s="171" t="str">
        <f>$H$3</f>
        <v/>
      </c>
      <c r="I26" s="171"/>
    </row>
    <row r="27" spans="1:9" ht="6.6" customHeight="1">
      <c r="A27" s="170"/>
      <c r="B27" s="170"/>
      <c r="C27" s="170"/>
      <c r="D27" s="170"/>
      <c r="E27" s="170"/>
      <c r="F27" s="170"/>
      <c r="G27" s="170"/>
      <c r="H27" s="170"/>
      <c r="I27" s="170"/>
    </row>
    <row r="28" spans="1:9" s="38" customFormat="1" ht="14.4" customHeight="1">
      <c r="A28" s="33" t="s">
        <v>10</v>
      </c>
      <c r="B28" s="64"/>
      <c r="C28" s="34" t="s">
        <v>63</v>
      </c>
      <c r="D28" s="126" t="str">
        <f>IF(B28&gt;0,TEXT(B28,"JJJJ"),"")</f>
        <v/>
      </c>
      <c r="E28" s="35" t="s">
        <v>8</v>
      </c>
      <c r="F28" s="36" t="str">
        <f>$F$5</f>
        <v/>
      </c>
      <c r="G28" s="37" t="s">
        <v>64</v>
      </c>
      <c r="H28" s="255" t="str">
        <f>$H$5</f>
        <v/>
      </c>
      <c r="I28" s="255"/>
    </row>
    <row r="29" spans="1:9" ht="6.6" customHeight="1">
      <c r="A29" s="293"/>
      <c r="B29" s="293"/>
      <c r="C29" s="293"/>
      <c r="D29" s="293"/>
      <c r="E29" s="293"/>
      <c r="F29" s="293"/>
      <c r="G29" s="293"/>
      <c r="H29" s="293"/>
      <c r="I29" s="293"/>
    </row>
    <row r="30" spans="1:9" ht="16.95" customHeight="1">
      <c r="A30" s="294" t="s">
        <v>180</v>
      </c>
      <c r="B30" s="294"/>
      <c r="C30" s="294"/>
      <c r="D30" s="294"/>
      <c r="E30" s="294"/>
      <c r="F30" s="294"/>
      <c r="G30" s="101"/>
      <c r="H30" s="295"/>
      <c r="I30" s="296"/>
    </row>
    <row r="31" spans="1:9" ht="6.6" customHeight="1">
      <c r="A31" s="89"/>
      <c r="B31" s="89"/>
      <c r="C31" s="89"/>
      <c r="D31" s="89"/>
      <c r="E31" s="89"/>
      <c r="F31" s="89"/>
      <c r="G31" s="89"/>
      <c r="H31" s="89"/>
      <c r="I31" s="89"/>
    </row>
    <row r="32" spans="1:9" s="40" customFormat="1" ht="29.1" customHeight="1">
      <c r="A32" s="23" t="s">
        <v>65</v>
      </c>
      <c r="B32" s="211" t="s">
        <v>66</v>
      </c>
      <c r="C32" s="213"/>
      <c r="D32" s="212"/>
      <c r="E32" s="297" t="s">
        <v>181</v>
      </c>
      <c r="F32" s="298"/>
      <c r="G32" s="298"/>
      <c r="H32" s="299"/>
      <c r="I32" s="39" t="s">
        <v>67</v>
      </c>
    </row>
    <row r="33" spans="1:9" s="42" customFormat="1" ht="33.9" customHeight="1">
      <c r="A33" s="11"/>
      <c r="B33" s="205"/>
      <c r="C33" s="206"/>
      <c r="D33" s="207"/>
      <c r="E33" s="205"/>
      <c r="F33" s="206"/>
      <c r="G33" s="206"/>
      <c r="H33" s="207"/>
      <c r="I33" s="12"/>
    </row>
    <row r="34" spans="1:9" s="42" customFormat="1" ht="33.9" customHeight="1">
      <c r="A34" s="11"/>
      <c r="B34" s="205"/>
      <c r="C34" s="206"/>
      <c r="D34" s="207"/>
      <c r="E34" s="205"/>
      <c r="F34" s="206"/>
      <c r="G34" s="206"/>
      <c r="H34" s="207"/>
      <c r="I34" s="12"/>
    </row>
    <row r="35" spans="1:9" s="42" customFormat="1" ht="33.9" customHeight="1">
      <c r="A35" s="11"/>
      <c r="B35" s="205"/>
      <c r="C35" s="206"/>
      <c r="D35" s="207"/>
      <c r="E35" s="205"/>
      <c r="F35" s="206"/>
      <c r="G35" s="206"/>
      <c r="H35" s="207"/>
      <c r="I35" s="12"/>
    </row>
    <row r="36" spans="1:9" s="42" customFormat="1" ht="33.9" customHeight="1">
      <c r="A36" s="11"/>
      <c r="B36" s="205"/>
      <c r="C36" s="206"/>
      <c r="D36" s="207"/>
      <c r="E36" s="205"/>
      <c r="F36" s="206"/>
      <c r="G36" s="206"/>
      <c r="H36" s="207"/>
      <c r="I36" s="12"/>
    </row>
    <row r="37" spans="1:9" s="42" customFormat="1" ht="33.9" customHeight="1">
      <c r="A37" s="11"/>
      <c r="B37" s="205"/>
      <c r="C37" s="206"/>
      <c r="D37" s="207"/>
      <c r="E37" s="205"/>
      <c r="F37" s="206"/>
      <c r="G37" s="206"/>
      <c r="H37" s="207"/>
      <c r="I37" s="12"/>
    </row>
    <row r="38" spans="1:9" s="42" customFormat="1" ht="33.9" customHeight="1">
      <c r="A38" s="11"/>
      <c r="B38" s="205"/>
      <c r="C38" s="206"/>
      <c r="D38" s="207"/>
      <c r="E38" s="205"/>
      <c r="F38" s="206"/>
      <c r="G38" s="206"/>
      <c r="H38" s="207"/>
      <c r="I38" s="12"/>
    </row>
    <row r="39" spans="1:9" s="42" customFormat="1" ht="33.9" customHeight="1">
      <c r="A39" s="11"/>
      <c r="B39" s="205"/>
      <c r="C39" s="206"/>
      <c r="D39" s="207"/>
      <c r="E39" s="205"/>
      <c r="F39" s="206"/>
      <c r="G39" s="206"/>
      <c r="H39" s="207"/>
      <c r="I39" s="12"/>
    </row>
    <row r="40" spans="1:9" s="42" customFormat="1" ht="15" customHeight="1">
      <c r="A40" s="89"/>
      <c r="B40" s="89"/>
      <c r="C40" s="89"/>
      <c r="D40" s="89"/>
      <c r="E40" s="89"/>
      <c r="F40" s="89"/>
      <c r="G40" s="89"/>
      <c r="H40" s="78" t="s">
        <v>68</v>
      </c>
      <c r="I40" s="41">
        <f>SUM(I33:I39)</f>
        <v>0</v>
      </c>
    </row>
    <row r="41" spans="1:9" ht="6.6" customHeight="1">
      <c r="A41" s="82"/>
      <c r="B41" s="82"/>
      <c r="C41" s="82"/>
      <c r="D41" s="82"/>
      <c r="E41" s="82"/>
      <c r="F41" s="82"/>
      <c r="G41" s="82"/>
      <c r="H41" s="82"/>
      <c r="I41" s="82"/>
    </row>
    <row r="42" spans="1:9" ht="2.1" customHeight="1">
      <c r="A42" s="80"/>
      <c r="B42" s="80"/>
      <c r="C42" s="80"/>
      <c r="E42" s="80"/>
      <c r="F42" s="80"/>
      <c r="G42" s="80"/>
      <c r="H42" s="80"/>
      <c r="I42" s="80"/>
    </row>
    <row r="43" spans="1:9" ht="15" customHeight="1">
      <c r="A43" s="43" t="s">
        <v>7</v>
      </c>
      <c r="B43" s="43"/>
      <c r="D43" s="43" t="s">
        <v>69</v>
      </c>
      <c r="E43" s="65"/>
      <c r="F43" s="43" t="s">
        <v>70</v>
      </c>
      <c r="G43" s="185"/>
      <c r="H43" s="239"/>
      <c r="I43" s="239"/>
    </row>
    <row r="44" spans="1:9" ht="11.1" customHeight="1">
      <c r="A44" s="165" t="s">
        <v>71</v>
      </c>
      <c r="B44" s="165"/>
      <c r="C44" s="165"/>
      <c r="D44" s="165"/>
      <c r="E44" s="165"/>
      <c r="F44" s="165"/>
      <c r="G44" s="165"/>
      <c r="H44" s="165"/>
      <c r="I44" s="165"/>
    </row>
    <row r="45" spans="1:9" ht="11.1" customHeight="1">
      <c r="A45" s="293"/>
      <c r="B45" s="293"/>
      <c r="C45" s="293"/>
      <c r="D45" s="293"/>
      <c r="E45" s="293"/>
      <c r="F45" s="293"/>
      <c r="G45" s="293"/>
      <c r="H45" s="293"/>
      <c r="I45" s="293"/>
    </row>
    <row r="46" spans="1:9">
      <c r="A46" s="43" t="s">
        <v>72</v>
      </c>
      <c r="B46" s="84" t="s">
        <v>73</v>
      </c>
      <c r="C46" s="76"/>
      <c r="D46" s="43" t="s">
        <v>74</v>
      </c>
      <c r="E46" s="193"/>
      <c r="F46" s="193"/>
      <c r="G46" s="193"/>
      <c r="H46" s="193"/>
      <c r="I46" s="193"/>
    </row>
    <row r="47" spans="1:9" ht="18.899999999999999" customHeight="1">
      <c r="A47" s="120" t="s">
        <v>225</v>
      </c>
      <c r="B47" s="120"/>
      <c r="C47" s="120"/>
      <c r="D47" s="120"/>
      <c r="E47" s="120"/>
      <c r="F47" s="120"/>
      <c r="G47" s="120"/>
      <c r="H47" s="120"/>
      <c r="I47" s="120" t="str">
        <f>Mandat_sup.!$Q$1</f>
        <v>TPI 2024</v>
      </c>
    </row>
    <row r="48" spans="1:9" ht="6.6" customHeight="1">
      <c r="A48" s="293"/>
      <c r="B48" s="293"/>
      <c r="C48" s="293"/>
      <c r="D48" s="293"/>
      <c r="E48" s="293"/>
      <c r="F48" s="293"/>
      <c r="G48" s="293"/>
      <c r="H48" s="293"/>
      <c r="I48" s="293"/>
    </row>
    <row r="49" spans="1:9">
      <c r="A49" s="78" t="s">
        <v>59</v>
      </c>
      <c r="B49" s="78"/>
      <c r="C49" s="171" t="str">
        <f>IF(ISBLANK('Enoncé du mandat_sup.'!E5),"",'Enoncé du mandat_sup.'!E5)</f>
        <v/>
      </c>
      <c r="D49" s="171"/>
      <c r="E49" s="171"/>
      <c r="F49" s="171"/>
      <c r="G49" s="21" t="s">
        <v>179</v>
      </c>
      <c r="H49" s="171" t="str">
        <f>$H$3</f>
        <v/>
      </c>
      <c r="I49" s="171"/>
    </row>
    <row r="50" spans="1:9" ht="6.6" customHeight="1">
      <c r="A50" s="170"/>
      <c r="B50" s="170"/>
      <c r="C50" s="170"/>
      <c r="D50" s="170"/>
      <c r="E50" s="170"/>
      <c r="F50" s="170"/>
      <c r="G50" s="170"/>
      <c r="H50" s="170"/>
      <c r="I50" s="170"/>
    </row>
    <row r="51" spans="1:9" s="38" customFormat="1" ht="14.4" customHeight="1">
      <c r="A51" s="33" t="s">
        <v>10</v>
      </c>
      <c r="B51" s="64"/>
      <c r="C51" s="34" t="s">
        <v>63</v>
      </c>
      <c r="D51" s="126" t="str">
        <f>IF(B51&gt;0,TEXT(B51,"JJJJ"),"")</f>
        <v/>
      </c>
      <c r="E51" s="35" t="s">
        <v>8</v>
      </c>
      <c r="F51" s="36" t="str">
        <f>$F$5</f>
        <v/>
      </c>
      <c r="G51" s="37" t="s">
        <v>64</v>
      </c>
      <c r="H51" s="255" t="str">
        <f>$H$5</f>
        <v/>
      </c>
      <c r="I51" s="255"/>
    </row>
    <row r="52" spans="1:9" ht="6.6" customHeight="1">
      <c r="A52" s="293"/>
      <c r="B52" s="293"/>
      <c r="C52" s="293"/>
      <c r="D52" s="293"/>
      <c r="E52" s="293"/>
      <c r="F52" s="293"/>
      <c r="G52" s="293"/>
      <c r="H52" s="293"/>
      <c r="I52" s="293"/>
    </row>
    <row r="53" spans="1:9" ht="16.95" customHeight="1">
      <c r="A53" s="294" t="s">
        <v>180</v>
      </c>
      <c r="B53" s="294"/>
      <c r="C53" s="294"/>
      <c r="D53" s="294"/>
      <c r="E53" s="294"/>
      <c r="F53" s="294"/>
      <c r="G53" s="101"/>
      <c r="H53" s="295"/>
      <c r="I53" s="296"/>
    </row>
    <row r="54" spans="1:9" ht="6.6" customHeight="1">
      <c r="A54" s="89"/>
      <c r="B54" s="89"/>
      <c r="C54" s="89"/>
      <c r="D54" s="89"/>
      <c r="E54" s="89"/>
      <c r="F54" s="89"/>
      <c r="G54" s="89"/>
      <c r="H54" s="89"/>
      <c r="I54" s="89"/>
    </row>
    <row r="55" spans="1:9" s="40" customFormat="1" ht="29.1" customHeight="1">
      <c r="A55" s="23" t="s">
        <v>65</v>
      </c>
      <c r="B55" s="211" t="s">
        <v>66</v>
      </c>
      <c r="C55" s="213"/>
      <c r="D55" s="212"/>
      <c r="E55" s="297" t="s">
        <v>181</v>
      </c>
      <c r="F55" s="298"/>
      <c r="G55" s="298"/>
      <c r="H55" s="299"/>
      <c r="I55" s="39" t="s">
        <v>67</v>
      </c>
    </row>
    <row r="56" spans="1:9" s="42" customFormat="1" ht="33.9" customHeight="1">
      <c r="A56" s="11"/>
      <c r="B56" s="205"/>
      <c r="C56" s="206"/>
      <c r="D56" s="207"/>
      <c r="E56" s="205"/>
      <c r="F56" s="206"/>
      <c r="G56" s="206"/>
      <c r="H56" s="207"/>
      <c r="I56" s="12"/>
    </row>
    <row r="57" spans="1:9" s="42" customFormat="1" ht="33.9" customHeight="1">
      <c r="A57" s="11"/>
      <c r="B57" s="205"/>
      <c r="C57" s="206"/>
      <c r="D57" s="207"/>
      <c r="E57" s="205"/>
      <c r="F57" s="206"/>
      <c r="G57" s="206"/>
      <c r="H57" s="207"/>
      <c r="I57" s="12"/>
    </row>
    <row r="58" spans="1:9" s="42" customFormat="1" ht="33.9" customHeight="1">
      <c r="A58" s="11"/>
      <c r="B58" s="205"/>
      <c r="C58" s="206"/>
      <c r="D58" s="207"/>
      <c r="E58" s="205"/>
      <c r="F58" s="206"/>
      <c r="G58" s="206"/>
      <c r="H58" s="207"/>
      <c r="I58" s="12"/>
    </row>
    <row r="59" spans="1:9" s="42" customFormat="1" ht="33.9" customHeight="1">
      <c r="A59" s="11"/>
      <c r="B59" s="205"/>
      <c r="C59" s="206"/>
      <c r="D59" s="207"/>
      <c r="E59" s="205"/>
      <c r="F59" s="206"/>
      <c r="G59" s="206"/>
      <c r="H59" s="207"/>
      <c r="I59" s="12"/>
    </row>
    <row r="60" spans="1:9" s="42" customFormat="1" ht="33.9" customHeight="1">
      <c r="A60" s="11"/>
      <c r="B60" s="205"/>
      <c r="C60" s="206"/>
      <c r="D60" s="207"/>
      <c r="E60" s="205"/>
      <c r="F60" s="206"/>
      <c r="G60" s="206"/>
      <c r="H60" s="207"/>
      <c r="I60" s="12"/>
    </row>
    <row r="61" spans="1:9" s="42" customFormat="1" ht="33.9" customHeight="1">
      <c r="A61" s="11"/>
      <c r="B61" s="205"/>
      <c r="C61" s="206"/>
      <c r="D61" s="207"/>
      <c r="E61" s="205"/>
      <c r="F61" s="206"/>
      <c r="G61" s="206"/>
      <c r="H61" s="207"/>
      <c r="I61" s="12"/>
    </row>
    <row r="62" spans="1:9" s="42" customFormat="1" ht="33.9" customHeight="1">
      <c r="A62" s="11"/>
      <c r="B62" s="205"/>
      <c r="C62" s="206"/>
      <c r="D62" s="207"/>
      <c r="E62" s="205"/>
      <c r="F62" s="206"/>
      <c r="G62" s="206"/>
      <c r="H62" s="207"/>
      <c r="I62" s="12"/>
    </row>
    <row r="63" spans="1:9" s="42" customFormat="1" ht="15" customHeight="1">
      <c r="A63" s="89"/>
      <c r="B63" s="89"/>
      <c r="C63" s="89"/>
      <c r="D63" s="89"/>
      <c r="E63" s="89"/>
      <c r="F63" s="89"/>
      <c r="G63" s="89"/>
      <c r="H63" s="78" t="s">
        <v>68</v>
      </c>
      <c r="I63" s="41">
        <f>SUM(I56:I62)</f>
        <v>0</v>
      </c>
    </row>
    <row r="64" spans="1:9" ht="6.6" customHeight="1">
      <c r="A64" s="82"/>
      <c r="B64" s="82"/>
      <c r="C64" s="82"/>
      <c r="D64" s="82"/>
      <c r="E64" s="82"/>
      <c r="F64" s="82"/>
      <c r="G64" s="82"/>
      <c r="H64" s="82"/>
      <c r="I64" s="82"/>
    </row>
    <row r="65" spans="1:9" ht="2.1" customHeight="1">
      <c r="A65" s="80"/>
      <c r="B65" s="80"/>
      <c r="C65" s="80"/>
      <c r="E65" s="80"/>
      <c r="F65" s="80"/>
      <c r="G65" s="80"/>
      <c r="H65" s="80"/>
      <c r="I65" s="80"/>
    </row>
    <row r="66" spans="1:9" ht="15" customHeight="1">
      <c r="A66" s="43" t="s">
        <v>7</v>
      </c>
      <c r="B66" s="43"/>
      <c r="D66" s="43" t="s">
        <v>69</v>
      </c>
      <c r="E66" s="65"/>
      <c r="F66" s="43" t="s">
        <v>70</v>
      </c>
      <c r="G66" s="185"/>
      <c r="H66" s="239"/>
      <c r="I66" s="239"/>
    </row>
    <row r="67" spans="1:9" ht="11.1" customHeight="1">
      <c r="A67" s="165" t="s">
        <v>153</v>
      </c>
      <c r="B67" s="165"/>
      <c r="C67" s="165"/>
      <c r="D67" s="165"/>
      <c r="E67" s="165"/>
      <c r="F67" s="165"/>
      <c r="G67" s="165"/>
      <c r="H67" s="165"/>
      <c r="I67" s="165"/>
    </row>
    <row r="68" spans="1:9" ht="11.1" customHeight="1">
      <c r="A68" s="293"/>
      <c r="B68" s="293"/>
      <c r="C68" s="293"/>
      <c r="D68" s="293"/>
      <c r="E68" s="293"/>
      <c r="F68" s="293"/>
      <c r="G68" s="293"/>
      <c r="H68" s="293"/>
      <c r="I68" s="293"/>
    </row>
    <row r="69" spans="1:9">
      <c r="A69" s="43" t="s">
        <v>72</v>
      </c>
      <c r="B69" s="84" t="s">
        <v>73</v>
      </c>
      <c r="C69" s="76"/>
      <c r="D69" s="43" t="s">
        <v>74</v>
      </c>
      <c r="E69" s="193"/>
      <c r="F69" s="193"/>
      <c r="G69" s="193"/>
      <c r="H69" s="193"/>
      <c r="I69" s="193"/>
    </row>
    <row r="70" spans="1:9" ht="18.899999999999999" customHeight="1">
      <c r="A70" s="120" t="s">
        <v>225</v>
      </c>
      <c r="B70" s="120"/>
      <c r="C70" s="120"/>
      <c r="D70" s="120"/>
      <c r="E70" s="120"/>
      <c r="F70" s="120"/>
      <c r="G70" s="120"/>
      <c r="H70" s="120"/>
      <c r="I70" s="120" t="str">
        <f>Mandat_sup.!$Q$1</f>
        <v>TPI 2024</v>
      </c>
    </row>
    <row r="71" spans="1:9" ht="6.6" customHeight="1">
      <c r="A71" s="293"/>
      <c r="B71" s="293"/>
      <c r="C71" s="293"/>
      <c r="D71" s="293"/>
      <c r="E71" s="293"/>
      <c r="F71" s="293"/>
      <c r="G71" s="293"/>
      <c r="H71" s="293"/>
      <c r="I71" s="293"/>
    </row>
    <row r="72" spans="1:9">
      <c r="A72" s="78" t="s">
        <v>59</v>
      </c>
      <c r="B72" s="78"/>
      <c r="C72" s="171" t="str">
        <f>IF(ISBLANK('Enoncé du mandat_sup.'!E5),"",'Enoncé du mandat_sup.'!E5)</f>
        <v/>
      </c>
      <c r="D72" s="171"/>
      <c r="E72" s="171"/>
      <c r="F72" s="171"/>
      <c r="G72" s="21" t="s">
        <v>179</v>
      </c>
      <c r="H72" s="171" t="str">
        <f>$H$3</f>
        <v/>
      </c>
      <c r="I72" s="171"/>
    </row>
    <row r="73" spans="1:9" ht="6.6" customHeight="1">
      <c r="A73" s="170"/>
      <c r="B73" s="170"/>
      <c r="C73" s="170"/>
      <c r="D73" s="170"/>
      <c r="E73" s="170"/>
      <c r="F73" s="170"/>
      <c r="G73" s="170"/>
      <c r="H73" s="170"/>
      <c r="I73" s="170"/>
    </row>
    <row r="74" spans="1:9" s="38" customFormat="1" ht="14.4" customHeight="1">
      <c r="A74" s="33" t="s">
        <v>10</v>
      </c>
      <c r="B74" s="64"/>
      <c r="C74" s="34" t="s">
        <v>63</v>
      </c>
      <c r="D74" s="126" t="str">
        <f>IF(B74&gt;0,TEXT(B74,"JJJJ"),"")</f>
        <v/>
      </c>
      <c r="E74" s="35" t="s">
        <v>8</v>
      </c>
      <c r="F74" s="36" t="str">
        <f>$F$5</f>
        <v/>
      </c>
      <c r="G74" s="37" t="s">
        <v>64</v>
      </c>
      <c r="H74" s="255" t="str">
        <f>$H$5</f>
        <v/>
      </c>
      <c r="I74" s="255"/>
    </row>
    <row r="75" spans="1:9" ht="6.6" customHeight="1">
      <c r="A75" s="293"/>
      <c r="B75" s="293"/>
      <c r="C75" s="293"/>
      <c r="D75" s="293"/>
      <c r="E75" s="293"/>
      <c r="F75" s="293"/>
      <c r="G75" s="293"/>
      <c r="H75" s="293"/>
      <c r="I75" s="293"/>
    </row>
    <row r="76" spans="1:9" ht="16.95" customHeight="1">
      <c r="A76" s="294" t="s">
        <v>180</v>
      </c>
      <c r="B76" s="294"/>
      <c r="C76" s="294"/>
      <c r="D76" s="294"/>
      <c r="E76" s="294"/>
      <c r="F76" s="294"/>
      <c r="G76" s="101"/>
      <c r="H76" s="295"/>
      <c r="I76" s="296"/>
    </row>
    <row r="77" spans="1:9" ht="6.6" customHeight="1">
      <c r="A77" s="89"/>
      <c r="B77" s="89"/>
      <c r="C77" s="89"/>
      <c r="D77" s="89"/>
      <c r="E77" s="89"/>
      <c r="F77" s="89"/>
      <c r="G77" s="89"/>
      <c r="H77" s="89"/>
      <c r="I77" s="89"/>
    </row>
    <row r="78" spans="1:9" s="40" customFormat="1" ht="29.1" customHeight="1">
      <c r="A78" s="23" t="s">
        <v>65</v>
      </c>
      <c r="B78" s="211" t="s">
        <v>66</v>
      </c>
      <c r="C78" s="213"/>
      <c r="D78" s="212"/>
      <c r="E78" s="297" t="s">
        <v>181</v>
      </c>
      <c r="F78" s="298"/>
      <c r="G78" s="298"/>
      <c r="H78" s="299"/>
      <c r="I78" s="39" t="s">
        <v>67</v>
      </c>
    </row>
    <row r="79" spans="1:9" s="42" customFormat="1" ht="33.9" customHeight="1">
      <c r="A79" s="11"/>
      <c r="B79" s="205"/>
      <c r="C79" s="206"/>
      <c r="D79" s="207"/>
      <c r="E79" s="205"/>
      <c r="F79" s="206"/>
      <c r="G79" s="206"/>
      <c r="H79" s="207"/>
      <c r="I79" s="12"/>
    </row>
    <row r="80" spans="1:9" s="42" customFormat="1" ht="33.9" customHeight="1">
      <c r="A80" s="11"/>
      <c r="B80" s="205"/>
      <c r="C80" s="206"/>
      <c r="D80" s="207"/>
      <c r="E80" s="205"/>
      <c r="F80" s="206"/>
      <c r="G80" s="206"/>
      <c r="H80" s="207"/>
      <c r="I80" s="12"/>
    </row>
    <row r="81" spans="1:9" s="42" customFormat="1" ht="33.9" customHeight="1">
      <c r="A81" s="11"/>
      <c r="B81" s="205"/>
      <c r="C81" s="206"/>
      <c r="D81" s="207"/>
      <c r="E81" s="205"/>
      <c r="F81" s="206"/>
      <c r="G81" s="206"/>
      <c r="H81" s="207"/>
      <c r="I81" s="12"/>
    </row>
    <row r="82" spans="1:9" s="42" customFormat="1" ht="33.9" customHeight="1">
      <c r="A82" s="11"/>
      <c r="B82" s="205"/>
      <c r="C82" s="206"/>
      <c r="D82" s="207"/>
      <c r="E82" s="205"/>
      <c r="F82" s="206"/>
      <c r="G82" s="206"/>
      <c r="H82" s="207"/>
      <c r="I82" s="12"/>
    </row>
    <row r="83" spans="1:9" s="42" customFormat="1" ht="33.9" customHeight="1">
      <c r="A83" s="11"/>
      <c r="B83" s="205"/>
      <c r="C83" s="206"/>
      <c r="D83" s="207"/>
      <c r="E83" s="205"/>
      <c r="F83" s="206"/>
      <c r="G83" s="206"/>
      <c r="H83" s="207"/>
      <c r="I83" s="12"/>
    </row>
    <row r="84" spans="1:9" s="42" customFormat="1" ht="33.9" customHeight="1">
      <c r="A84" s="11"/>
      <c r="B84" s="205"/>
      <c r="C84" s="206"/>
      <c r="D84" s="207"/>
      <c r="E84" s="205"/>
      <c r="F84" s="206"/>
      <c r="G84" s="206"/>
      <c r="H84" s="207"/>
      <c r="I84" s="12"/>
    </row>
    <row r="85" spans="1:9" s="42" customFormat="1" ht="33.9" customHeight="1">
      <c r="A85" s="11"/>
      <c r="B85" s="205"/>
      <c r="C85" s="206"/>
      <c r="D85" s="207"/>
      <c r="E85" s="205"/>
      <c r="F85" s="206"/>
      <c r="G85" s="206"/>
      <c r="H85" s="207"/>
      <c r="I85" s="12"/>
    </row>
    <row r="86" spans="1:9" s="42" customFormat="1" ht="15" customHeight="1">
      <c r="A86" s="89"/>
      <c r="B86" s="89"/>
      <c r="C86" s="89"/>
      <c r="D86" s="89"/>
      <c r="E86" s="89"/>
      <c r="F86" s="89"/>
      <c r="G86" s="89"/>
      <c r="H86" s="78" t="s">
        <v>68</v>
      </c>
      <c r="I86" s="41">
        <f>SUM(I79:I85)</f>
        <v>0</v>
      </c>
    </row>
    <row r="87" spans="1:9" ht="6.6" customHeight="1">
      <c r="A87" s="82"/>
      <c r="B87" s="82"/>
      <c r="C87" s="82"/>
      <c r="D87" s="82"/>
      <c r="E87" s="82"/>
      <c r="F87" s="82"/>
      <c r="G87" s="82"/>
      <c r="H87" s="82"/>
      <c r="I87" s="82"/>
    </row>
    <row r="88" spans="1:9" ht="2.1" customHeight="1">
      <c r="A88" s="80"/>
      <c r="B88" s="80"/>
      <c r="C88" s="80"/>
      <c r="E88" s="80"/>
      <c r="F88" s="80"/>
      <c r="G88" s="80"/>
      <c r="H88" s="80"/>
      <c r="I88" s="80"/>
    </row>
    <row r="89" spans="1:9" ht="15" customHeight="1">
      <c r="A89" s="43" t="s">
        <v>7</v>
      </c>
      <c r="B89" s="43"/>
      <c r="D89" s="43" t="s">
        <v>69</v>
      </c>
      <c r="E89" s="9"/>
      <c r="F89" s="43" t="s">
        <v>70</v>
      </c>
      <c r="G89" s="185"/>
      <c r="H89" s="239"/>
      <c r="I89" s="239"/>
    </row>
    <row r="90" spans="1:9" ht="11.1" customHeight="1">
      <c r="A90" s="165" t="s">
        <v>153</v>
      </c>
      <c r="B90" s="165"/>
      <c r="C90" s="165"/>
      <c r="D90" s="165"/>
      <c r="E90" s="165"/>
      <c r="F90" s="165"/>
      <c r="G90" s="165"/>
      <c r="H90" s="165"/>
      <c r="I90" s="165"/>
    </row>
    <row r="91" spans="1:9" ht="11.1" customHeight="1">
      <c r="A91" s="293"/>
      <c r="B91" s="293"/>
      <c r="C91" s="293"/>
      <c r="D91" s="293"/>
      <c r="E91" s="293"/>
      <c r="F91" s="293"/>
      <c r="G91" s="293"/>
      <c r="H91" s="293"/>
      <c r="I91" s="293"/>
    </row>
    <row r="92" spans="1:9">
      <c r="A92" s="43" t="s">
        <v>72</v>
      </c>
      <c r="B92" s="84" t="s">
        <v>73</v>
      </c>
      <c r="C92" s="76"/>
      <c r="D92" s="43" t="s">
        <v>74</v>
      </c>
      <c r="E92" s="193"/>
      <c r="F92" s="193"/>
      <c r="G92" s="193"/>
      <c r="H92" s="193"/>
      <c r="I92" s="193"/>
    </row>
    <row r="93" spans="1:9" ht="18.899999999999999" customHeight="1">
      <c r="A93" s="120" t="s">
        <v>225</v>
      </c>
      <c r="B93" s="120"/>
      <c r="C93" s="120"/>
      <c r="D93" s="120"/>
      <c r="E93" s="120"/>
      <c r="F93" s="120"/>
      <c r="G93" s="120"/>
      <c r="H93" s="120"/>
      <c r="I93" s="120" t="str">
        <f>Mandat_sup.!$Q$1</f>
        <v>TPI 2024</v>
      </c>
    </row>
    <row r="94" spans="1:9" ht="6.6" customHeight="1">
      <c r="A94" s="293"/>
      <c r="B94" s="293"/>
      <c r="C94" s="293"/>
      <c r="D94" s="293"/>
      <c r="E94" s="293"/>
      <c r="F94" s="293"/>
      <c r="G94" s="293"/>
      <c r="H94" s="293"/>
      <c r="I94" s="293"/>
    </row>
    <row r="95" spans="1:9">
      <c r="A95" s="78" t="s">
        <v>59</v>
      </c>
      <c r="B95" s="78"/>
      <c r="C95" s="171" t="str">
        <f>IF(ISBLANK('Enoncé du mandat_sup.'!E5),"",'Enoncé du mandat_sup.'!E5)</f>
        <v/>
      </c>
      <c r="D95" s="171"/>
      <c r="E95" s="171"/>
      <c r="F95" s="171"/>
      <c r="G95" s="21" t="s">
        <v>179</v>
      </c>
      <c r="H95" s="171" t="str">
        <f>$H$3</f>
        <v/>
      </c>
      <c r="I95" s="171"/>
    </row>
    <row r="96" spans="1:9" ht="6.6" customHeight="1">
      <c r="A96" s="170"/>
      <c r="B96" s="170"/>
      <c r="C96" s="170"/>
      <c r="D96" s="170"/>
      <c r="E96" s="170"/>
      <c r="F96" s="170"/>
      <c r="G96" s="170"/>
      <c r="H96" s="170"/>
      <c r="I96" s="170"/>
    </row>
    <row r="97" spans="1:9" s="38" customFormat="1" ht="14.4" customHeight="1">
      <c r="A97" s="33" t="s">
        <v>10</v>
      </c>
      <c r="B97" s="64"/>
      <c r="C97" s="34" t="s">
        <v>63</v>
      </c>
      <c r="D97" s="126" t="str">
        <f>IF(B97&gt;0,TEXT(B97,"JJJJ"),"")</f>
        <v/>
      </c>
      <c r="E97" s="35" t="s">
        <v>8</v>
      </c>
      <c r="F97" s="36" t="str">
        <f>$F$5</f>
        <v/>
      </c>
      <c r="G97" s="37" t="s">
        <v>64</v>
      </c>
      <c r="H97" s="255" t="str">
        <f>$H$5</f>
        <v/>
      </c>
      <c r="I97" s="255"/>
    </row>
    <row r="98" spans="1:9" ht="6.6" customHeight="1">
      <c r="A98" s="293"/>
      <c r="B98" s="293"/>
      <c r="C98" s="293"/>
      <c r="D98" s="293"/>
      <c r="E98" s="293"/>
      <c r="F98" s="293"/>
      <c r="G98" s="293"/>
      <c r="H98" s="293"/>
      <c r="I98" s="293"/>
    </row>
    <row r="99" spans="1:9" ht="16.95" customHeight="1">
      <c r="A99" s="294" t="s">
        <v>180</v>
      </c>
      <c r="B99" s="294"/>
      <c r="C99" s="294"/>
      <c r="D99" s="294"/>
      <c r="E99" s="294"/>
      <c r="F99" s="294"/>
      <c r="G99" s="101"/>
      <c r="H99" s="295"/>
      <c r="I99" s="296"/>
    </row>
    <row r="100" spans="1:9" ht="6.6" customHeight="1">
      <c r="A100" s="89"/>
      <c r="B100" s="89"/>
      <c r="C100" s="89"/>
      <c r="D100" s="89"/>
      <c r="E100" s="89"/>
      <c r="F100" s="89"/>
      <c r="G100" s="89"/>
      <c r="H100" s="89"/>
      <c r="I100" s="89"/>
    </row>
    <row r="101" spans="1:9" s="40" customFormat="1" ht="29.1" customHeight="1">
      <c r="A101" s="23" t="s">
        <v>65</v>
      </c>
      <c r="B101" s="211" t="s">
        <v>66</v>
      </c>
      <c r="C101" s="213"/>
      <c r="D101" s="212"/>
      <c r="E101" s="297" t="s">
        <v>181</v>
      </c>
      <c r="F101" s="298"/>
      <c r="G101" s="298"/>
      <c r="H101" s="299"/>
      <c r="I101" s="39" t="s">
        <v>67</v>
      </c>
    </row>
    <row r="102" spans="1:9" s="42" customFormat="1" ht="15" customHeight="1">
      <c r="A102" s="11"/>
      <c r="B102" s="205"/>
      <c r="C102" s="206"/>
      <c r="D102" s="207"/>
      <c r="E102" s="205"/>
      <c r="F102" s="206"/>
      <c r="G102" s="206"/>
      <c r="H102" s="207"/>
      <c r="I102" s="12"/>
    </row>
    <row r="103" spans="1:9" s="42" customFormat="1" ht="15" customHeight="1">
      <c r="A103" s="11"/>
      <c r="B103" s="205"/>
      <c r="C103" s="206"/>
      <c r="D103" s="207"/>
      <c r="E103" s="205"/>
      <c r="F103" s="206"/>
      <c r="G103" s="206"/>
      <c r="H103" s="207"/>
      <c r="I103" s="12"/>
    </row>
    <row r="104" spans="1:9" s="42" customFormat="1" ht="15" customHeight="1">
      <c r="A104" s="11"/>
      <c r="B104" s="205"/>
      <c r="C104" s="206"/>
      <c r="D104" s="207"/>
      <c r="E104" s="205"/>
      <c r="F104" s="206"/>
      <c r="G104" s="206"/>
      <c r="H104" s="207"/>
      <c r="I104" s="12"/>
    </row>
    <row r="105" spans="1:9" s="42" customFormat="1" ht="15" customHeight="1">
      <c r="A105" s="11"/>
      <c r="B105" s="205"/>
      <c r="C105" s="206"/>
      <c r="D105" s="207"/>
      <c r="E105" s="205"/>
      <c r="F105" s="206"/>
      <c r="G105" s="206"/>
      <c r="H105" s="207"/>
      <c r="I105" s="12"/>
    </row>
    <row r="106" spans="1:9" s="42" customFormat="1" ht="15" customHeight="1">
      <c r="A106" s="11"/>
      <c r="B106" s="205"/>
      <c r="C106" s="206"/>
      <c r="D106" s="207"/>
      <c r="E106" s="205"/>
      <c r="F106" s="206"/>
      <c r="G106" s="206"/>
      <c r="H106" s="207"/>
      <c r="I106" s="12"/>
    </row>
    <row r="107" spans="1:9" s="42" customFormat="1" ht="15" customHeight="1">
      <c r="A107" s="11"/>
      <c r="B107" s="205"/>
      <c r="C107" s="206"/>
      <c r="D107" s="207"/>
      <c r="E107" s="205"/>
      <c r="F107" s="206"/>
      <c r="G107" s="206"/>
      <c r="H107" s="207"/>
      <c r="I107" s="12"/>
    </row>
    <row r="108" spans="1:9" s="42" customFormat="1" ht="15" customHeight="1">
      <c r="A108" s="11"/>
      <c r="B108" s="205"/>
      <c r="C108" s="206"/>
      <c r="D108" s="207"/>
      <c r="E108" s="205"/>
      <c r="F108" s="206"/>
      <c r="G108" s="206"/>
      <c r="H108" s="207"/>
      <c r="I108" s="12"/>
    </row>
    <row r="109" spans="1:9" s="42" customFormat="1" ht="15" customHeight="1">
      <c r="A109" s="11"/>
      <c r="B109" s="205"/>
      <c r="C109" s="206"/>
      <c r="D109" s="207"/>
      <c r="E109" s="205"/>
      <c r="F109" s="206"/>
      <c r="G109" s="206"/>
      <c r="H109" s="207"/>
      <c r="I109" s="12"/>
    </row>
    <row r="110" spans="1:9" s="42" customFormat="1" ht="15" customHeight="1">
      <c r="A110" s="11"/>
      <c r="B110" s="205"/>
      <c r="C110" s="206"/>
      <c r="D110" s="207"/>
      <c r="E110" s="205"/>
      <c r="F110" s="206"/>
      <c r="G110" s="206"/>
      <c r="H110" s="207"/>
      <c r="I110" s="12"/>
    </row>
    <row r="111" spans="1:9" s="42" customFormat="1" ht="15" customHeight="1">
      <c r="A111" s="11"/>
      <c r="B111" s="205"/>
      <c r="C111" s="206"/>
      <c r="D111" s="207"/>
      <c r="E111" s="205"/>
      <c r="F111" s="206"/>
      <c r="G111" s="206"/>
      <c r="H111" s="207"/>
      <c r="I111" s="12"/>
    </row>
    <row r="112" spans="1:9" s="42" customFormat="1" ht="15" customHeight="1">
      <c r="A112" s="11"/>
      <c r="B112" s="205"/>
      <c r="C112" s="206"/>
      <c r="D112" s="207"/>
      <c r="E112" s="205"/>
      <c r="F112" s="206"/>
      <c r="G112" s="206"/>
      <c r="H112" s="207"/>
      <c r="I112" s="12"/>
    </row>
    <row r="113" spans="1:9" s="42" customFormat="1" ht="15" customHeight="1">
      <c r="A113" s="11"/>
      <c r="B113" s="205"/>
      <c r="C113" s="206"/>
      <c r="D113" s="207"/>
      <c r="E113" s="205"/>
      <c r="F113" s="206"/>
      <c r="G113" s="206"/>
      <c r="H113" s="207"/>
      <c r="I113" s="12"/>
    </row>
    <row r="114" spans="1:9" s="42" customFormat="1" ht="15" customHeight="1">
      <c r="A114" s="11"/>
      <c r="B114" s="205"/>
      <c r="C114" s="206"/>
      <c r="D114" s="207"/>
      <c r="E114" s="205"/>
      <c r="F114" s="206"/>
      <c r="G114" s="206"/>
      <c r="H114" s="207"/>
      <c r="I114" s="12"/>
    </row>
    <row r="115" spans="1:9" s="42" customFormat="1" ht="15" customHeight="1">
      <c r="A115" s="11"/>
      <c r="B115" s="205"/>
      <c r="C115" s="206"/>
      <c r="D115" s="207"/>
      <c r="E115" s="205"/>
      <c r="F115" s="206"/>
      <c r="G115" s="206"/>
      <c r="H115" s="207"/>
      <c r="I115" s="12"/>
    </row>
    <row r="116" spans="1:9" s="42" customFormat="1" ht="15" customHeight="1">
      <c r="A116" s="11"/>
      <c r="B116" s="205"/>
      <c r="C116" s="206"/>
      <c r="D116" s="207"/>
      <c r="E116" s="205"/>
      <c r="F116" s="206"/>
      <c r="G116" s="206"/>
      <c r="H116" s="207"/>
      <c r="I116" s="12"/>
    </row>
    <row r="117" spans="1:9" s="42" customFormat="1" ht="15" customHeight="1">
      <c r="A117" s="11"/>
      <c r="B117" s="205"/>
      <c r="C117" s="206"/>
      <c r="D117" s="207"/>
      <c r="E117" s="205"/>
      <c r="F117" s="206"/>
      <c r="G117" s="206"/>
      <c r="H117" s="207"/>
      <c r="I117" s="12"/>
    </row>
    <row r="118" spans="1:9" s="42" customFormat="1" ht="15" customHeight="1">
      <c r="A118" s="11"/>
      <c r="B118" s="205"/>
      <c r="C118" s="206"/>
      <c r="D118" s="207"/>
      <c r="E118" s="205"/>
      <c r="F118" s="206"/>
      <c r="G118" s="206"/>
      <c r="H118" s="207"/>
      <c r="I118" s="12"/>
    </row>
    <row r="119" spans="1:9" s="42" customFormat="1" ht="15" customHeight="1">
      <c r="A119" s="89"/>
      <c r="B119" s="89"/>
      <c r="C119" s="89"/>
      <c r="D119" s="89"/>
      <c r="E119" s="89"/>
      <c r="F119" s="89"/>
      <c r="G119" s="89"/>
      <c r="H119" s="78" t="s">
        <v>68</v>
      </c>
      <c r="I119" s="41">
        <f>SUM(I102:I118)</f>
        <v>0</v>
      </c>
    </row>
    <row r="120" spans="1:9" ht="6.6" customHeight="1">
      <c r="A120" s="82"/>
      <c r="B120" s="82"/>
      <c r="C120" s="82"/>
      <c r="D120" s="82"/>
      <c r="E120" s="82"/>
      <c r="F120" s="82"/>
      <c r="G120" s="82"/>
      <c r="H120" s="82"/>
      <c r="I120" s="82"/>
    </row>
    <row r="121" spans="1:9" ht="2.1" customHeight="1">
      <c r="A121" s="80"/>
      <c r="B121" s="80"/>
      <c r="C121" s="80"/>
      <c r="E121" s="80"/>
      <c r="F121" s="80"/>
      <c r="G121" s="80"/>
      <c r="H121" s="80"/>
      <c r="I121" s="80"/>
    </row>
    <row r="122" spans="1:9" ht="15" customHeight="1">
      <c r="A122" s="43" t="s">
        <v>7</v>
      </c>
      <c r="B122" s="43"/>
      <c r="D122" s="43" t="s">
        <v>69</v>
      </c>
      <c r="E122" s="9"/>
      <c r="F122" s="43" t="s">
        <v>70</v>
      </c>
      <c r="G122" s="185"/>
      <c r="H122" s="239"/>
      <c r="I122" s="239"/>
    </row>
    <row r="123" spans="1:9" ht="11.1" customHeight="1">
      <c r="A123" s="165" t="s">
        <v>153</v>
      </c>
      <c r="B123" s="165"/>
      <c r="C123" s="165"/>
      <c r="D123" s="165"/>
      <c r="E123" s="165"/>
      <c r="F123" s="165"/>
      <c r="G123" s="165"/>
      <c r="H123" s="165"/>
      <c r="I123" s="165"/>
    </row>
    <row r="124" spans="1:9" ht="11.1" customHeight="1">
      <c r="A124" s="293"/>
      <c r="B124" s="293"/>
      <c r="C124" s="293"/>
      <c r="D124" s="293"/>
      <c r="E124" s="293"/>
      <c r="F124" s="293"/>
      <c r="G124" s="293"/>
      <c r="H124" s="293"/>
      <c r="I124" s="293"/>
    </row>
    <row r="125" spans="1:9">
      <c r="A125" s="43" t="s">
        <v>72</v>
      </c>
      <c r="B125" s="84" t="s">
        <v>73</v>
      </c>
      <c r="C125" s="76"/>
      <c r="D125" s="43" t="s">
        <v>74</v>
      </c>
      <c r="E125" s="193"/>
      <c r="F125" s="193"/>
      <c r="G125" s="193"/>
      <c r="H125" s="193"/>
      <c r="I125" s="193"/>
    </row>
    <row r="126" spans="1:9" ht="18.899999999999999" customHeight="1">
      <c r="A126" s="120" t="s">
        <v>225</v>
      </c>
      <c r="B126" s="120"/>
      <c r="C126" s="120"/>
      <c r="D126" s="120"/>
      <c r="E126" s="120"/>
      <c r="F126" s="120"/>
      <c r="G126" s="120"/>
      <c r="H126" s="120"/>
      <c r="I126" s="120" t="str">
        <f>Mandat_sup.!$Q$1</f>
        <v>TPI 2024</v>
      </c>
    </row>
    <row r="127" spans="1:9" ht="6.6" customHeight="1">
      <c r="A127" s="293"/>
      <c r="B127" s="293"/>
      <c r="C127" s="293"/>
      <c r="D127" s="293"/>
      <c r="E127" s="293"/>
      <c r="F127" s="293"/>
      <c r="G127" s="293"/>
      <c r="H127" s="293"/>
      <c r="I127" s="293"/>
    </row>
    <row r="128" spans="1:9">
      <c r="A128" s="78" t="s">
        <v>59</v>
      </c>
      <c r="B128" s="78"/>
      <c r="C128" s="171" t="str">
        <f>IF(ISBLANK('Enoncé du mandat_sup.'!E5),"",'Enoncé du mandat_sup.'!E5)</f>
        <v/>
      </c>
      <c r="D128" s="171"/>
      <c r="E128" s="171"/>
      <c r="F128" s="171"/>
      <c r="G128" s="21" t="s">
        <v>179</v>
      </c>
      <c r="H128" s="171" t="str">
        <f>$H$3</f>
        <v/>
      </c>
      <c r="I128" s="171"/>
    </row>
    <row r="129" spans="1:9" ht="6.6" customHeight="1">
      <c r="A129" s="170"/>
      <c r="B129" s="170"/>
      <c r="C129" s="170"/>
      <c r="D129" s="170"/>
      <c r="E129" s="170"/>
      <c r="F129" s="170"/>
      <c r="G129" s="170"/>
      <c r="H129" s="170"/>
      <c r="I129" s="170"/>
    </row>
    <row r="130" spans="1:9" s="38" customFormat="1" ht="14.4" customHeight="1">
      <c r="A130" s="33" t="s">
        <v>10</v>
      </c>
      <c r="B130" s="64"/>
      <c r="C130" s="34" t="s">
        <v>63</v>
      </c>
      <c r="D130" s="126" t="str">
        <f>IF(B130&gt;0,TEXT(B130,"JJJJ"),"")</f>
        <v/>
      </c>
      <c r="E130" s="35" t="s">
        <v>8</v>
      </c>
      <c r="F130" s="36" t="str">
        <f>$F$5</f>
        <v/>
      </c>
      <c r="G130" s="37" t="s">
        <v>64</v>
      </c>
      <c r="H130" s="255" t="str">
        <f>$H$5</f>
        <v/>
      </c>
      <c r="I130" s="255"/>
    </row>
    <row r="131" spans="1:9" ht="6.6" customHeight="1">
      <c r="A131" s="293"/>
      <c r="B131" s="293"/>
      <c r="C131" s="293"/>
      <c r="D131" s="293"/>
      <c r="E131" s="293"/>
      <c r="F131" s="293"/>
      <c r="G131" s="293"/>
      <c r="H131" s="293"/>
      <c r="I131" s="293"/>
    </row>
    <row r="132" spans="1:9" ht="16.95" customHeight="1">
      <c r="A132" s="294" t="s">
        <v>180</v>
      </c>
      <c r="B132" s="294"/>
      <c r="C132" s="294"/>
      <c r="D132" s="294"/>
      <c r="E132" s="294"/>
      <c r="F132" s="294"/>
      <c r="G132" s="101"/>
      <c r="H132" s="295"/>
      <c r="I132" s="296"/>
    </row>
    <row r="133" spans="1:9" ht="6.6" customHeight="1">
      <c r="A133" s="89"/>
      <c r="B133" s="89"/>
      <c r="C133" s="89"/>
      <c r="D133" s="89"/>
      <c r="E133" s="89"/>
      <c r="F133" s="89"/>
      <c r="G133" s="89"/>
      <c r="H133" s="89"/>
      <c r="I133" s="89"/>
    </row>
    <row r="134" spans="1:9" s="40" customFormat="1" ht="29.1" customHeight="1">
      <c r="A134" s="23" t="s">
        <v>65</v>
      </c>
      <c r="B134" s="211" t="s">
        <v>66</v>
      </c>
      <c r="C134" s="213"/>
      <c r="D134" s="212"/>
      <c r="E134" s="297" t="s">
        <v>181</v>
      </c>
      <c r="F134" s="298"/>
      <c r="G134" s="298"/>
      <c r="H134" s="299"/>
      <c r="I134" s="39" t="s">
        <v>67</v>
      </c>
    </row>
    <row r="135" spans="1:9" s="42" customFormat="1" ht="15" customHeight="1">
      <c r="A135" s="11"/>
      <c r="B135" s="205"/>
      <c r="C135" s="206"/>
      <c r="D135" s="207"/>
      <c r="E135" s="205"/>
      <c r="F135" s="206"/>
      <c r="G135" s="206"/>
      <c r="H135" s="207"/>
      <c r="I135" s="12"/>
    </row>
    <row r="136" spans="1:9" s="42" customFormat="1" ht="15" customHeight="1">
      <c r="A136" s="11"/>
      <c r="B136" s="205"/>
      <c r="C136" s="206"/>
      <c r="D136" s="207"/>
      <c r="E136" s="205"/>
      <c r="F136" s="206"/>
      <c r="G136" s="206"/>
      <c r="H136" s="207"/>
      <c r="I136" s="12"/>
    </row>
    <row r="137" spans="1:9" s="42" customFormat="1" ht="15" customHeight="1">
      <c r="A137" s="11"/>
      <c r="B137" s="205"/>
      <c r="C137" s="206"/>
      <c r="D137" s="207"/>
      <c r="E137" s="205"/>
      <c r="F137" s="206"/>
      <c r="G137" s="206"/>
      <c r="H137" s="207"/>
      <c r="I137" s="12"/>
    </row>
    <row r="138" spans="1:9" s="42" customFormat="1" ht="15" customHeight="1">
      <c r="A138" s="11"/>
      <c r="B138" s="205"/>
      <c r="C138" s="206"/>
      <c r="D138" s="207"/>
      <c r="E138" s="205"/>
      <c r="F138" s="206"/>
      <c r="G138" s="206"/>
      <c r="H138" s="207"/>
      <c r="I138" s="12"/>
    </row>
    <row r="139" spans="1:9" s="42" customFormat="1" ht="15" customHeight="1">
      <c r="A139" s="11"/>
      <c r="B139" s="205"/>
      <c r="C139" s="206"/>
      <c r="D139" s="207"/>
      <c r="E139" s="205"/>
      <c r="F139" s="206"/>
      <c r="G139" s="206"/>
      <c r="H139" s="207"/>
      <c r="I139" s="12"/>
    </row>
    <row r="140" spans="1:9" s="42" customFormat="1" ht="15" customHeight="1">
      <c r="A140" s="11"/>
      <c r="B140" s="205"/>
      <c r="C140" s="206"/>
      <c r="D140" s="207"/>
      <c r="E140" s="205"/>
      <c r="F140" s="206"/>
      <c r="G140" s="206"/>
      <c r="H140" s="207"/>
      <c r="I140" s="12"/>
    </row>
    <row r="141" spans="1:9" s="42" customFormat="1" ht="15" customHeight="1">
      <c r="A141" s="11"/>
      <c r="B141" s="205"/>
      <c r="C141" s="206"/>
      <c r="D141" s="207"/>
      <c r="E141" s="205"/>
      <c r="F141" s="206"/>
      <c r="G141" s="206"/>
      <c r="H141" s="207"/>
      <c r="I141" s="12"/>
    </row>
    <row r="142" spans="1:9" s="42" customFormat="1" ht="15" customHeight="1">
      <c r="A142" s="11"/>
      <c r="B142" s="205"/>
      <c r="C142" s="206"/>
      <c r="D142" s="207"/>
      <c r="E142" s="205"/>
      <c r="F142" s="206"/>
      <c r="G142" s="206"/>
      <c r="H142" s="207"/>
      <c r="I142" s="12"/>
    </row>
    <row r="143" spans="1:9" s="42" customFormat="1" ht="15" customHeight="1">
      <c r="A143" s="11"/>
      <c r="B143" s="205"/>
      <c r="C143" s="206"/>
      <c r="D143" s="207"/>
      <c r="E143" s="205"/>
      <c r="F143" s="206"/>
      <c r="G143" s="206"/>
      <c r="H143" s="207"/>
      <c r="I143" s="12"/>
    </row>
    <row r="144" spans="1:9" s="42" customFormat="1" ht="15" customHeight="1">
      <c r="A144" s="11"/>
      <c r="B144" s="205"/>
      <c r="C144" s="206"/>
      <c r="D144" s="207"/>
      <c r="E144" s="205"/>
      <c r="F144" s="206"/>
      <c r="G144" s="206"/>
      <c r="H144" s="207"/>
      <c r="I144" s="12"/>
    </row>
    <row r="145" spans="1:9" s="42" customFormat="1" ht="15" customHeight="1">
      <c r="A145" s="11"/>
      <c r="B145" s="205"/>
      <c r="C145" s="206"/>
      <c r="D145" s="207"/>
      <c r="E145" s="205"/>
      <c r="F145" s="206"/>
      <c r="G145" s="206"/>
      <c r="H145" s="207"/>
      <c r="I145" s="12"/>
    </row>
    <row r="146" spans="1:9" s="42" customFormat="1" ht="15" customHeight="1">
      <c r="A146" s="11"/>
      <c r="B146" s="205"/>
      <c r="C146" s="206"/>
      <c r="D146" s="207"/>
      <c r="E146" s="205"/>
      <c r="F146" s="206"/>
      <c r="G146" s="206"/>
      <c r="H146" s="207"/>
      <c r="I146" s="12"/>
    </row>
    <row r="147" spans="1:9" s="42" customFormat="1" ht="15" customHeight="1">
      <c r="A147" s="11"/>
      <c r="B147" s="205"/>
      <c r="C147" s="206"/>
      <c r="D147" s="207"/>
      <c r="E147" s="205"/>
      <c r="F147" s="206"/>
      <c r="G147" s="206"/>
      <c r="H147" s="207"/>
      <c r="I147" s="12"/>
    </row>
    <row r="148" spans="1:9" s="42" customFormat="1" ht="15" customHeight="1">
      <c r="A148" s="11"/>
      <c r="B148" s="205"/>
      <c r="C148" s="206"/>
      <c r="D148" s="207"/>
      <c r="E148" s="205"/>
      <c r="F148" s="206"/>
      <c r="G148" s="206"/>
      <c r="H148" s="207"/>
      <c r="I148" s="12"/>
    </row>
    <row r="149" spans="1:9" s="42" customFormat="1" ht="15" customHeight="1">
      <c r="A149" s="11"/>
      <c r="B149" s="205"/>
      <c r="C149" s="206"/>
      <c r="D149" s="207"/>
      <c r="E149" s="205"/>
      <c r="F149" s="206"/>
      <c r="G149" s="206"/>
      <c r="H149" s="207"/>
      <c r="I149" s="12"/>
    </row>
    <row r="150" spans="1:9" s="42" customFormat="1" ht="15" customHeight="1">
      <c r="A150" s="11"/>
      <c r="B150" s="205"/>
      <c r="C150" s="206"/>
      <c r="D150" s="207"/>
      <c r="E150" s="205"/>
      <c r="F150" s="206"/>
      <c r="G150" s="206"/>
      <c r="H150" s="207"/>
      <c r="I150" s="12"/>
    </row>
    <row r="151" spans="1:9" s="42" customFormat="1" ht="15" customHeight="1">
      <c r="A151" s="11"/>
      <c r="B151" s="205"/>
      <c r="C151" s="206"/>
      <c r="D151" s="207"/>
      <c r="E151" s="205"/>
      <c r="F151" s="206"/>
      <c r="G151" s="206"/>
      <c r="H151" s="207"/>
      <c r="I151" s="12"/>
    </row>
    <row r="152" spans="1:9" s="42" customFormat="1" ht="15" customHeight="1">
      <c r="A152" s="89"/>
      <c r="B152" s="89"/>
      <c r="C152" s="89"/>
      <c r="D152" s="89"/>
      <c r="E152" s="89"/>
      <c r="F152" s="89"/>
      <c r="G152" s="89"/>
      <c r="H152" s="78" t="s">
        <v>68</v>
      </c>
      <c r="I152" s="41">
        <f>SUM(I135:I151)</f>
        <v>0</v>
      </c>
    </row>
    <row r="153" spans="1:9" ht="6.6" customHeight="1">
      <c r="A153" s="82"/>
      <c r="B153" s="82"/>
      <c r="C153" s="82"/>
      <c r="D153" s="82"/>
      <c r="E153" s="82"/>
      <c r="F153" s="82"/>
      <c r="G153" s="82"/>
      <c r="H153" s="82"/>
      <c r="I153" s="82"/>
    </row>
    <row r="154" spans="1:9" ht="2.1" customHeight="1">
      <c r="A154" s="80"/>
      <c r="B154" s="80"/>
      <c r="C154" s="80"/>
      <c r="E154" s="80"/>
      <c r="F154" s="80"/>
      <c r="G154" s="80"/>
      <c r="H154" s="80"/>
      <c r="I154" s="80"/>
    </row>
    <row r="155" spans="1:9" ht="15" customHeight="1">
      <c r="A155" s="43" t="s">
        <v>7</v>
      </c>
      <c r="B155" s="43"/>
      <c r="D155" s="43" t="s">
        <v>69</v>
      </c>
      <c r="E155" s="9"/>
      <c r="F155" s="43" t="s">
        <v>70</v>
      </c>
      <c r="G155" s="185"/>
      <c r="H155" s="239"/>
      <c r="I155" s="239"/>
    </row>
    <row r="156" spans="1:9" ht="11.1" customHeight="1">
      <c r="A156" s="165" t="s">
        <v>153</v>
      </c>
      <c r="B156" s="165"/>
      <c r="C156" s="165"/>
      <c r="D156" s="165"/>
      <c r="E156" s="165"/>
      <c r="F156" s="165"/>
      <c r="G156" s="165"/>
      <c r="H156" s="165"/>
      <c r="I156" s="165"/>
    </row>
    <row r="157" spans="1:9" ht="11.1" customHeight="1">
      <c r="A157" s="293"/>
      <c r="B157" s="293"/>
      <c r="C157" s="293"/>
      <c r="D157" s="293"/>
      <c r="E157" s="293"/>
      <c r="F157" s="293"/>
      <c r="G157" s="293"/>
      <c r="H157" s="293"/>
      <c r="I157" s="293"/>
    </row>
    <row r="158" spans="1:9">
      <c r="A158" s="43" t="s">
        <v>72</v>
      </c>
      <c r="B158" s="84" t="s">
        <v>73</v>
      </c>
      <c r="C158" s="76"/>
      <c r="D158" s="43" t="s">
        <v>74</v>
      </c>
      <c r="E158" s="193"/>
      <c r="F158" s="193"/>
      <c r="G158" s="193"/>
      <c r="H158" s="193"/>
      <c r="I158" s="193"/>
    </row>
    <row r="159" spans="1:9" ht="18.899999999999999" customHeight="1">
      <c r="A159" s="120" t="s">
        <v>225</v>
      </c>
      <c r="B159" s="120"/>
      <c r="C159" s="120"/>
      <c r="D159" s="120"/>
      <c r="E159" s="120"/>
      <c r="F159" s="120"/>
      <c r="G159" s="120"/>
      <c r="H159" s="120"/>
      <c r="I159" s="120" t="str">
        <f>Mandat_sup.!$Q$1</f>
        <v>TPI 2024</v>
      </c>
    </row>
    <row r="160" spans="1:9" ht="6.6" customHeight="1">
      <c r="A160" s="293"/>
      <c r="B160" s="293"/>
      <c r="C160" s="293"/>
      <c r="D160" s="293"/>
      <c r="E160" s="293"/>
      <c r="F160" s="293"/>
      <c r="G160" s="293"/>
      <c r="H160" s="293"/>
      <c r="I160" s="293"/>
    </row>
    <row r="161" spans="1:9">
      <c r="A161" s="78" t="s">
        <v>59</v>
      </c>
      <c r="B161" s="78"/>
      <c r="C161" s="171" t="str">
        <f>IF(ISBLANK('Enoncé du mandat_sup.'!E5),"",'Enoncé du mandat_sup.'!E5)</f>
        <v/>
      </c>
      <c r="D161" s="171"/>
      <c r="E161" s="171"/>
      <c r="F161" s="171"/>
      <c r="G161" s="21" t="s">
        <v>179</v>
      </c>
      <c r="H161" s="171" t="str">
        <f>$H$3</f>
        <v/>
      </c>
      <c r="I161" s="171"/>
    </row>
    <row r="162" spans="1:9" ht="6.6" customHeight="1">
      <c r="A162" s="170"/>
      <c r="B162" s="170"/>
      <c r="C162" s="170"/>
      <c r="D162" s="170"/>
      <c r="E162" s="170"/>
      <c r="F162" s="170"/>
      <c r="G162" s="170"/>
      <c r="H162" s="170"/>
      <c r="I162" s="170"/>
    </row>
    <row r="163" spans="1:9" s="38" customFormat="1" ht="14.4" customHeight="1">
      <c r="A163" s="33" t="s">
        <v>10</v>
      </c>
      <c r="B163" s="64"/>
      <c r="C163" s="34" t="s">
        <v>63</v>
      </c>
      <c r="D163" s="126" t="str">
        <f>IF(B163&gt;0,TEXT(B163,"JJJJ"),"")</f>
        <v/>
      </c>
      <c r="E163" s="35" t="s">
        <v>8</v>
      </c>
      <c r="F163" s="36" t="str">
        <f>$F$5</f>
        <v/>
      </c>
      <c r="G163" s="37" t="s">
        <v>64</v>
      </c>
      <c r="H163" s="255" t="str">
        <f>$H$5</f>
        <v/>
      </c>
      <c r="I163" s="255"/>
    </row>
    <row r="164" spans="1:9" ht="6.6" customHeight="1">
      <c r="A164" s="293"/>
      <c r="B164" s="293"/>
      <c r="C164" s="293"/>
      <c r="D164" s="293"/>
      <c r="E164" s="293"/>
      <c r="F164" s="293"/>
      <c r="G164" s="293"/>
      <c r="H164" s="293"/>
      <c r="I164" s="293"/>
    </row>
    <row r="165" spans="1:9" ht="16.95" customHeight="1">
      <c r="A165" s="294" t="s">
        <v>180</v>
      </c>
      <c r="B165" s="294"/>
      <c r="C165" s="294"/>
      <c r="D165" s="294"/>
      <c r="E165" s="294"/>
      <c r="F165" s="294"/>
      <c r="G165" s="101"/>
      <c r="H165" s="295"/>
      <c r="I165" s="296"/>
    </row>
    <row r="166" spans="1:9" ht="6.6" customHeight="1">
      <c r="A166" s="89"/>
      <c r="B166" s="89"/>
      <c r="C166" s="89"/>
      <c r="D166" s="89"/>
      <c r="E166" s="89"/>
      <c r="F166" s="89"/>
      <c r="G166" s="89"/>
      <c r="H166" s="89"/>
      <c r="I166" s="89"/>
    </row>
    <row r="167" spans="1:9" s="40" customFormat="1" ht="29.1" customHeight="1">
      <c r="A167" s="23" t="s">
        <v>65</v>
      </c>
      <c r="B167" s="211" t="s">
        <v>66</v>
      </c>
      <c r="C167" s="213"/>
      <c r="D167" s="212"/>
      <c r="E167" s="297" t="s">
        <v>181</v>
      </c>
      <c r="F167" s="298"/>
      <c r="G167" s="298"/>
      <c r="H167" s="299"/>
      <c r="I167" s="39" t="s">
        <v>67</v>
      </c>
    </row>
    <row r="168" spans="1:9" s="42" customFormat="1" ht="15" customHeight="1">
      <c r="A168" s="11"/>
      <c r="B168" s="205"/>
      <c r="C168" s="206"/>
      <c r="D168" s="207"/>
      <c r="E168" s="205"/>
      <c r="F168" s="206"/>
      <c r="G168" s="206"/>
      <c r="H168" s="207"/>
      <c r="I168" s="12"/>
    </row>
    <row r="169" spans="1:9" s="42" customFormat="1" ht="15" customHeight="1">
      <c r="A169" s="11"/>
      <c r="B169" s="205"/>
      <c r="C169" s="206"/>
      <c r="D169" s="207"/>
      <c r="E169" s="205"/>
      <c r="F169" s="206"/>
      <c r="G169" s="206"/>
      <c r="H169" s="207"/>
      <c r="I169" s="12"/>
    </row>
    <row r="170" spans="1:9" s="42" customFormat="1" ht="15" customHeight="1">
      <c r="A170" s="11"/>
      <c r="B170" s="205"/>
      <c r="C170" s="206"/>
      <c r="D170" s="207"/>
      <c r="E170" s="205"/>
      <c r="F170" s="206"/>
      <c r="G170" s="206"/>
      <c r="H170" s="207"/>
      <c r="I170" s="12"/>
    </row>
    <row r="171" spans="1:9" s="42" customFormat="1" ht="15" customHeight="1">
      <c r="A171" s="11"/>
      <c r="B171" s="205"/>
      <c r="C171" s="206"/>
      <c r="D171" s="207"/>
      <c r="E171" s="205"/>
      <c r="F171" s="206"/>
      <c r="G171" s="206"/>
      <c r="H171" s="207"/>
      <c r="I171" s="12"/>
    </row>
    <row r="172" spans="1:9" s="42" customFormat="1" ht="15" customHeight="1">
      <c r="A172" s="11"/>
      <c r="B172" s="205"/>
      <c r="C172" s="206"/>
      <c r="D172" s="207"/>
      <c r="E172" s="205"/>
      <c r="F172" s="206"/>
      <c r="G172" s="206"/>
      <c r="H172" s="207"/>
      <c r="I172" s="12"/>
    </row>
    <row r="173" spans="1:9" s="42" customFormat="1" ht="15" customHeight="1">
      <c r="A173" s="11"/>
      <c r="B173" s="205"/>
      <c r="C173" s="206"/>
      <c r="D173" s="207"/>
      <c r="E173" s="205"/>
      <c r="F173" s="206"/>
      <c r="G173" s="206"/>
      <c r="H173" s="207"/>
      <c r="I173" s="12"/>
    </row>
    <row r="174" spans="1:9" s="42" customFormat="1" ht="15" customHeight="1">
      <c r="A174" s="11"/>
      <c r="B174" s="205"/>
      <c r="C174" s="206"/>
      <c r="D174" s="207"/>
      <c r="E174" s="205"/>
      <c r="F174" s="206"/>
      <c r="G174" s="206"/>
      <c r="H174" s="207"/>
      <c r="I174" s="12"/>
    </row>
    <row r="175" spans="1:9" s="42" customFormat="1" ht="15" customHeight="1">
      <c r="A175" s="11"/>
      <c r="B175" s="205"/>
      <c r="C175" s="206"/>
      <c r="D175" s="207"/>
      <c r="E175" s="205"/>
      <c r="F175" s="206"/>
      <c r="G175" s="206"/>
      <c r="H175" s="207"/>
      <c r="I175" s="12"/>
    </row>
    <row r="176" spans="1:9" s="42" customFormat="1" ht="15" customHeight="1">
      <c r="A176" s="11"/>
      <c r="B176" s="205"/>
      <c r="C176" s="206"/>
      <c r="D176" s="207"/>
      <c r="E176" s="205"/>
      <c r="F176" s="206"/>
      <c r="G176" s="206"/>
      <c r="H176" s="207"/>
      <c r="I176" s="12"/>
    </row>
    <row r="177" spans="1:9" s="42" customFormat="1" ht="15" customHeight="1">
      <c r="A177" s="11"/>
      <c r="B177" s="205"/>
      <c r="C177" s="206"/>
      <c r="D177" s="207"/>
      <c r="E177" s="205"/>
      <c r="F177" s="206"/>
      <c r="G177" s="206"/>
      <c r="H177" s="207"/>
      <c r="I177" s="12"/>
    </row>
    <row r="178" spans="1:9" s="42" customFormat="1" ht="15" customHeight="1">
      <c r="A178" s="11"/>
      <c r="B178" s="205"/>
      <c r="C178" s="206"/>
      <c r="D178" s="207"/>
      <c r="E178" s="205"/>
      <c r="F178" s="206"/>
      <c r="G178" s="206"/>
      <c r="H178" s="207"/>
      <c r="I178" s="12"/>
    </row>
    <row r="179" spans="1:9" s="42" customFormat="1" ht="15" customHeight="1">
      <c r="A179" s="11"/>
      <c r="B179" s="205"/>
      <c r="C179" s="206"/>
      <c r="D179" s="207"/>
      <c r="E179" s="205"/>
      <c r="F179" s="206"/>
      <c r="G179" s="206"/>
      <c r="H179" s="207"/>
      <c r="I179" s="12"/>
    </row>
    <row r="180" spans="1:9" s="42" customFormat="1" ht="15" customHeight="1">
      <c r="A180" s="11"/>
      <c r="B180" s="205"/>
      <c r="C180" s="206"/>
      <c r="D180" s="207"/>
      <c r="E180" s="205"/>
      <c r="F180" s="206"/>
      <c r="G180" s="206"/>
      <c r="H180" s="207"/>
      <c r="I180" s="12"/>
    </row>
    <row r="181" spans="1:9" s="42" customFormat="1" ht="15" customHeight="1">
      <c r="A181" s="11"/>
      <c r="B181" s="205"/>
      <c r="C181" s="206"/>
      <c r="D181" s="207"/>
      <c r="E181" s="205"/>
      <c r="F181" s="206"/>
      <c r="G181" s="206"/>
      <c r="H181" s="207"/>
      <c r="I181" s="12"/>
    </row>
    <row r="182" spans="1:9" s="42" customFormat="1" ht="15" customHeight="1">
      <c r="A182" s="11"/>
      <c r="B182" s="205"/>
      <c r="C182" s="206"/>
      <c r="D182" s="207"/>
      <c r="E182" s="205"/>
      <c r="F182" s="206"/>
      <c r="G182" s="206"/>
      <c r="H182" s="207"/>
      <c r="I182" s="12"/>
    </row>
    <row r="183" spans="1:9" s="42" customFormat="1" ht="15" customHeight="1">
      <c r="A183" s="11"/>
      <c r="B183" s="205"/>
      <c r="C183" s="206"/>
      <c r="D183" s="207"/>
      <c r="E183" s="205"/>
      <c r="F183" s="206"/>
      <c r="G183" s="206"/>
      <c r="H183" s="207"/>
      <c r="I183" s="12"/>
    </row>
    <row r="184" spans="1:9" s="42" customFormat="1" ht="15" customHeight="1">
      <c r="A184" s="11"/>
      <c r="B184" s="205"/>
      <c r="C184" s="206"/>
      <c r="D184" s="207"/>
      <c r="E184" s="205"/>
      <c r="F184" s="206"/>
      <c r="G184" s="206"/>
      <c r="H184" s="207"/>
      <c r="I184" s="12"/>
    </row>
    <row r="185" spans="1:9" s="42" customFormat="1" ht="15" customHeight="1">
      <c r="A185" s="89"/>
      <c r="B185" s="89"/>
      <c r="C185" s="89"/>
      <c r="D185" s="89"/>
      <c r="E185" s="89"/>
      <c r="F185" s="89"/>
      <c r="G185" s="89"/>
      <c r="H185" s="78" t="s">
        <v>68</v>
      </c>
      <c r="I185" s="41">
        <f>SUM(I168:I184)</f>
        <v>0</v>
      </c>
    </row>
    <row r="186" spans="1:9" ht="6.6" customHeight="1">
      <c r="A186" s="82"/>
      <c r="B186" s="82"/>
      <c r="C186" s="82"/>
      <c r="D186" s="82"/>
      <c r="E186" s="82"/>
      <c r="F186" s="82"/>
      <c r="G186" s="82"/>
      <c r="H186" s="82"/>
      <c r="I186" s="82"/>
    </row>
    <row r="187" spans="1:9" ht="2.1" customHeight="1">
      <c r="A187" s="80"/>
      <c r="B187" s="80"/>
      <c r="C187" s="80"/>
      <c r="E187" s="80"/>
      <c r="F187" s="80"/>
      <c r="G187" s="80"/>
      <c r="H187" s="80"/>
      <c r="I187" s="80"/>
    </row>
    <row r="188" spans="1:9" ht="15" customHeight="1">
      <c r="A188" s="43" t="s">
        <v>7</v>
      </c>
      <c r="B188" s="43"/>
      <c r="D188" s="43" t="s">
        <v>69</v>
      </c>
      <c r="E188" s="9"/>
      <c r="F188" s="43" t="s">
        <v>70</v>
      </c>
      <c r="G188" s="185"/>
      <c r="H188" s="239"/>
      <c r="I188" s="239"/>
    </row>
    <row r="189" spans="1:9" ht="11.1" customHeight="1">
      <c r="A189" s="165" t="s">
        <v>153</v>
      </c>
      <c r="B189" s="165"/>
      <c r="C189" s="165"/>
      <c r="D189" s="165"/>
      <c r="E189" s="165"/>
      <c r="F189" s="165"/>
      <c r="G189" s="165"/>
      <c r="H189" s="165"/>
      <c r="I189" s="165"/>
    </row>
    <row r="190" spans="1:9" ht="11.1" customHeight="1">
      <c r="A190" s="293"/>
      <c r="B190" s="293"/>
      <c r="C190" s="293"/>
      <c r="D190" s="293"/>
      <c r="E190" s="293"/>
      <c r="F190" s="293"/>
      <c r="G190" s="293"/>
      <c r="H190" s="293"/>
      <c r="I190" s="293"/>
    </row>
    <row r="191" spans="1:9">
      <c r="A191" s="43" t="s">
        <v>72</v>
      </c>
      <c r="B191" s="84" t="s">
        <v>73</v>
      </c>
      <c r="C191" s="76"/>
      <c r="D191" s="43" t="s">
        <v>74</v>
      </c>
      <c r="E191" s="193"/>
      <c r="F191" s="193"/>
      <c r="G191" s="193"/>
      <c r="H191" s="193"/>
      <c r="I191" s="193"/>
    </row>
    <row r="192" spans="1:9" ht="18.899999999999999" customHeight="1">
      <c r="A192" s="120" t="s">
        <v>225</v>
      </c>
      <c r="B192" s="120"/>
      <c r="C192" s="120"/>
      <c r="D192" s="120"/>
      <c r="E192" s="120"/>
      <c r="F192" s="120"/>
      <c r="G192" s="120"/>
      <c r="H192" s="120"/>
      <c r="I192" s="120" t="str">
        <f>Mandat_sup.!$Q$1</f>
        <v>TPI 2024</v>
      </c>
    </row>
    <row r="193" spans="1:9" ht="6.6" customHeight="1">
      <c r="A193" s="293"/>
      <c r="B193" s="293"/>
      <c r="C193" s="293"/>
      <c r="D193" s="293"/>
      <c r="E193" s="293"/>
      <c r="F193" s="293"/>
      <c r="G193" s="293"/>
      <c r="H193" s="293"/>
      <c r="I193" s="293"/>
    </row>
    <row r="194" spans="1:9">
      <c r="A194" s="78" t="s">
        <v>59</v>
      </c>
      <c r="B194" s="87"/>
      <c r="C194" s="171" t="str">
        <f>IF(ISBLANK('Enoncé du mandat_sup.'!E5),"",'Enoncé du mandat_sup.'!E5)</f>
        <v/>
      </c>
      <c r="D194" s="171"/>
      <c r="E194" s="171"/>
      <c r="F194" s="171"/>
      <c r="G194" s="21" t="s">
        <v>179</v>
      </c>
      <c r="H194" s="300" t="str">
        <f>$H$3</f>
        <v/>
      </c>
      <c r="I194" s="300"/>
    </row>
    <row r="195" spans="1:9" ht="6.6" customHeight="1">
      <c r="A195" s="293"/>
      <c r="B195" s="293"/>
      <c r="C195" s="293"/>
      <c r="D195" s="293"/>
      <c r="E195" s="293"/>
      <c r="F195" s="293"/>
      <c r="G195" s="293"/>
      <c r="H195" s="293"/>
      <c r="I195" s="293"/>
    </row>
    <row r="196" spans="1:9" s="38" customFormat="1" ht="14.4" customHeight="1">
      <c r="A196" s="33" t="s">
        <v>10</v>
      </c>
      <c r="B196" s="64"/>
      <c r="C196" s="34" t="s">
        <v>63</v>
      </c>
      <c r="D196" s="126" t="str">
        <f>IF(B196&gt;0,TEXT(B196,"JJJJ"),"")</f>
        <v/>
      </c>
      <c r="E196" s="35" t="s">
        <v>8</v>
      </c>
      <c r="F196" s="36" t="str">
        <f>$F$5</f>
        <v/>
      </c>
      <c r="G196" s="37" t="s">
        <v>64</v>
      </c>
      <c r="H196" s="255" t="str">
        <f>$H$5</f>
        <v/>
      </c>
      <c r="I196" s="255"/>
    </row>
    <row r="197" spans="1:9" ht="6.6" customHeight="1">
      <c r="A197" s="293"/>
      <c r="B197" s="293"/>
      <c r="C197" s="293"/>
      <c r="D197" s="293"/>
      <c r="E197" s="293"/>
      <c r="F197" s="293"/>
      <c r="G197" s="293"/>
      <c r="H197" s="293"/>
      <c r="I197" s="293"/>
    </row>
    <row r="198" spans="1:9" ht="16.95" customHeight="1">
      <c r="A198" s="294" t="s">
        <v>180</v>
      </c>
      <c r="B198" s="294"/>
      <c r="C198" s="294"/>
      <c r="D198" s="294"/>
      <c r="E198" s="294"/>
      <c r="F198" s="294"/>
      <c r="G198" s="101"/>
      <c r="H198" s="295"/>
      <c r="I198" s="296"/>
    </row>
    <row r="199" spans="1:9" ht="6.6" customHeight="1">
      <c r="A199" s="89"/>
      <c r="B199" s="89"/>
      <c r="C199" s="89"/>
      <c r="D199" s="89"/>
      <c r="E199" s="89"/>
      <c r="F199" s="89"/>
      <c r="G199" s="89"/>
      <c r="H199" s="89"/>
      <c r="I199" s="89"/>
    </row>
    <row r="200" spans="1:9" s="40" customFormat="1" ht="29.1" customHeight="1">
      <c r="A200" s="23" t="s">
        <v>65</v>
      </c>
      <c r="B200" s="211" t="s">
        <v>66</v>
      </c>
      <c r="C200" s="213"/>
      <c r="D200" s="212"/>
      <c r="E200" s="297" t="s">
        <v>181</v>
      </c>
      <c r="F200" s="298"/>
      <c r="G200" s="298"/>
      <c r="H200" s="299"/>
      <c r="I200" s="39" t="s">
        <v>67</v>
      </c>
    </row>
    <row r="201" spans="1:9" s="42" customFormat="1" ht="15" customHeight="1">
      <c r="A201" s="11"/>
      <c r="B201" s="205"/>
      <c r="C201" s="206"/>
      <c r="D201" s="207"/>
      <c r="E201" s="205"/>
      <c r="F201" s="206"/>
      <c r="G201" s="206"/>
      <c r="H201" s="207"/>
      <c r="I201" s="12"/>
    </row>
    <row r="202" spans="1:9" s="42" customFormat="1" ht="15" customHeight="1">
      <c r="A202" s="11"/>
      <c r="B202" s="205"/>
      <c r="C202" s="206"/>
      <c r="D202" s="207"/>
      <c r="E202" s="205"/>
      <c r="F202" s="206"/>
      <c r="G202" s="206"/>
      <c r="H202" s="207"/>
      <c r="I202" s="12"/>
    </row>
    <row r="203" spans="1:9" s="42" customFormat="1" ht="15" customHeight="1">
      <c r="A203" s="11"/>
      <c r="B203" s="205"/>
      <c r="C203" s="206"/>
      <c r="D203" s="207"/>
      <c r="E203" s="205"/>
      <c r="F203" s="206"/>
      <c r="G203" s="206"/>
      <c r="H203" s="207"/>
      <c r="I203" s="12"/>
    </row>
    <row r="204" spans="1:9" s="42" customFormat="1" ht="15" customHeight="1">
      <c r="A204" s="11"/>
      <c r="B204" s="205"/>
      <c r="C204" s="206"/>
      <c r="D204" s="207"/>
      <c r="E204" s="205"/>
      <c r="F204" s="206"/>
      <c r="G204" s="206"/>
      <c r="H204" s="207"/>
      <c r="I204" s="12"/>
    </row>
    <row r="205" spans="1:9" s="42" customFormat="1" ht="15" customHeight="1">
      <c r="A205" s="11"/>
      <c r="B205" s="205"/>
      <c r="C205" s="206"/>
      <c r="D205" s="207"/>
      <c r="E205" s="205"/>
      <c r="F205" s="206"/>
      <c r="G205" s="206"/>
      <c r="H205" s="207"/>
      <c r="I205" s="12"/>
    </row>
    <row r="206" spans="1:9" s="42" customFormat="1" ht="15" customHeight="1">
      <c r="A206" s="11"/>
      <c r="B206" s="205"/>
      <c r="C206" s="206"/>
      <c r="D206" s="207"/>
      <c r="E206" s="205"/>
      <c r="F206" s="206"/>
      <c r="G206" s="206"/>
      <c r="H206" s="207"/>
      <c r="I206" s="12"/>
    </row>
    <row r="207" spans="1:9" s="42" customFormat="1" ht="15" customHeight="1">
      <c r="A207" s="11"/>
      <c r="B207" s="205"/>
      <c r="C207" s="206"/>
      <c r="D207" s="207"/>
      <c r="E207" s="205"/>
      <c r="F207" s="206"/>
      <c r="G207" s="206"/>
      <c r="H207" s="207"/>
      <c r="I207" s="12"/>
    </row>
    <row r="208" spans="1:9" s="42" customFormat="1" ht="15" customHeight="1">
      <c r="A208" s="11"/>
      <c r="B208" s="205"/>
      <c r="C208" s="206"/>
      <c r="D208" s="207"/>
      <c r="E208" s="205"/>
      <c r="F208" s="206"/>
      <c r="G208" s="206"/>
      <c r="H208" s="207"/>
      <c r="I208" s="12"/>
    </row>
    <row r="209" spans="1:9" s="42" customFormat="1" ht="15" customHeight="1">
      <c r="A209" s="11"/>
      <c r="B209" s="205"/>
      <c r="C209" s="206"/>
      <c r="D209" s="207"/>
      <c r="E209" s="205"/>
      <c r="F209" s="206"/>
      <c r="G209" s="206"/>
      <c r="H209" s="207"/>
      <c r="I209" s="12"/>
    </row>
    <row r="210" spans="1:9" s="42" customFormat="1" ht="15" customHeight="1">
      <c r="A210" s="11"/>
      <c r="B210" s="205"/>
      <c r="C210" s="206"/>
      <c r="D210" s="207"/>
      <c r="E210" s="205"/>
      <c r="F210" s="206"/>
      <c r="G210" s="206"/>
      <c r="H210" s="207"/>
      <c r="I210" s="12"/>
    </row>
    <row r="211" spans="1:9" s="42" customFormat="1" ht="15" customHeight="1">
      <c r="A211" s="11"/>
      <c r="B211" s="205"/>
      <c r="C211" s="206"/>
      <c r="D211" s="207"/>
      <c r="E211" s="205"/>
      <c r="F211" s="206"/>
      <c r="G211" s="206"/>
      <c r="H211" s="207"/>
      <c r="I211" s="12"/>
    </row>
    <row r="212" spans="1:9" s="42" customFormat="1" ht="15" customHeight="1">
      <c r="A212" s="11"/>
      <c r="B212" s="205"/>
      <c r="C212" s="206"/>
      <c r="D212" s="207"/>
      <c r="E212" s="205"/>
      <c r="F212" s="206"/>
      <c r="G212" s="206"/>
      <c r="H212" s="207"/>
      <c r="I212" s="12"/>
    </row>
    <row r="213" spans="1:9" s="42" customFormat="1" ht="15" customHeight="1">
      <c r="A213" s="11"/>
      <c r="B213" s="205"/>
      <c r="C213" s="206"/>
      <c r="D213" s="207"/>
      <c r="E213" s="205"/>
      <c r="F213" s="206"/>
      <c r="G213" s="206"/>
      <c r="H213" s="207"/>
      <c r="I213" s="12"/>
    </row>
    <row r="214" spans="1:9" s="42" customFormat="1" ht="15" customHeight="1">
      <c r="A214" s="11"/>
      <c r="B214" s="205"/>
      <c r="C214" s="206"/>
      <c r="D214" s="207"/>
      <c r="E214" s="205"/>
      <c r="F214" s="206"/>
      <c r="G214" s="206"/>
      <c r="H214" s="207"/>
      <c r="I214" s="12"/>
    </row>
    <row r="215" spans="1:9" s="42" customFormat="1" ht="15" customHeight="1">
      <c r="A215" s="11"/>
      <c r="B215" s="205"/>
      <c r="C215" s="206"/>
      <c r="D215" s="207"/>
      <c r="E215" s="205"/>
      <c r="F215" s="206"/>
      <c r="G215" s="206"/>
      <c r="H215" s="207"/>
      <c r="I215" s="12"/>
    </row>
    <row r="216" spans="1:9" s="42" customFormat="1" ht="15" customHeight="1">
      <c r="A216" s="11"/>
      <c r="B216" s="205"/>
      <c r="C216" s="206"/>
      <c r="D216" s="207"/>
      <c r="E216" s="205"/>
      <c r="F216" s="206"/>
      <c r="G216" s="206"/>
      <c r="H216" s="207"/>
      <c r="I216" s="12"/>
    </row>
    <row r="217" spans="1:9" s="42" customFormat="1" ht="15" customHeight="1">
      <c r="A217" s="11"/>
      <c r="B217" s="205"/>
      <c r="C217" s="206"/>
      <c r="D217" s="207"/>
      <c r="E217" s="205"/>
      <c r="F217" s="206"/>
      <c r="G217" s="206"/>
      <c r="H217" s="207"/>
      <c r="I217" s="12"/>
    </row>
    <row r="218" spans="1:9" s="42" customFormat="1" ht="15" customHeight="1">
      <c r="A218" s="89"/>
      <c r="B218" s="89"/>
      <c r="C218" s="89"/>
      <c r="D218" s="89"/>
      <c r="E218" s="89"/>
      <c r="F218" s="89"/>
      <c r="G218" s="89"/>
      <c r="H218" s="78" t="s">
        <v>68</v>
      </c>
      <c r="I218" s="41">
        <f>SUM(I201:I217)</f>
        <v>0</v>
      </c>
    </row>
    <row r="219" spans="1:9" ht="6.6" customHeight="1">
      <c r="A219" s="82"/>
      <c r="B219" s="82"/>
      <c r="C219" s="82"/>
      <c r="D219" s="82"/>
      <c r="E219" s="82"/>
      <c r="F219" s="82"/>
      <c r="G219" s="82"/>
      <c r="H219" s="82"/>
      <c r="I219" s="82"/>
    </row>
    <row r="220" spans="1:9" ht="2.1" customHeight="1">
      <c r="A220" s="80"/>
      <c r="B220" s="80"/>
      <c r="C220" s="80"/>
      <c r="E220" s="80"/>
      <c r="F220" s="80"/>
      <c r="G220" s="80"/>
      <c r="H220" s="80"/>
      <c r="I220" s="80"/>
    </row>
    <row r="221" spans="1:9" ht="15" customHeight="1">
      <c r="A221" s="43" t="s">
        <v>7</v>
      </c>
      <c r="B221" s="43"/>
      <c r="D221" s="43" t="s">
        <v>69</v>
      </c>
      <c r="E221" s="9"/>
      <c r="F221" s="43" t="s">
        <v>70</v>
      </c>
      <c r="G221" s="185"/>
      <c r="H221" s="239"/>
      <c r="I221" s="239"/>
    </row>
    <row r="222" spans="1:9" ht="11.1" customHeight="1">
      <c r="A222" s="165" t="s">
        <v>153</v>
      </c>
      <c r="B222" s="165"/>
      <c r="C222" s="165"/>
      <c r="D222" s="165"/>
      <c r="E222" s="165"/>
      <c r="F222" s="165"/>
      <c r="G222" s="165"/>
      <c r="H222" s="165"/>
      <c r="I222" s="165"/>
    </row>
    <row r="223" spans="1:9" ht="11.1" customHeight="1">
      <c r="A223" s="293"/>
      <c r="B223" s="293"/>
      <c r="C223" s="293"/>
      <c r="D223" s="293"/>
      <c r="E223" s="293"/>
      <c r="F223" s="293"/>
      <c r="G223" s="293"/>
      <c r="H223" s="293"/>
      <c r="I223" s="293"/>
    </row>
    <row r="224" spans="1:9">
      <c r="A224" s="43" t="s">
        <v>72</v>
      </c>
      <c r="B224" s="84" t="s">
        <v>73</v>
      </c>
      <c r="C224" s="76"/>
      <c r="D224" s="43" t="s">
        <v>74</v>
      </c>
      <c r="E224" s="193"/>
      <c r="F224" s="193"/>
      <c r="G224" s="193"/>
      <c r="H224" s="193"/>
      <c r="I224" s="193"/>
    </row>
  </sheetData>
  <sheetProtection password="CE28" sheet="1" selectLockedCells="1"/>
  <customSheetViews>
    <customSheetView guid="{C1DDDEA5-B024-4C29-ADDF-1FDF08683112}" showPageBreaks="1" showGridLines="0" view="pageLayout">
      <selection activeCell="A2" sqref="A2:I2"/>
      <pageMargins left="0" right="0" top="0" bottom="0" header="0" footer="0"/>
      <printOptions horizontalCentered="1"/>
      <pageSetup paperSize="9" orientation="landscape" r:id="rId1"/>
      <headerFooter>
        <oddHeader>&amp;L&amp;8Agent-e de transports publics CFC           Candidat-e              
&amp;R&amp;8Procédure de qualification TPI 2019
Journal de travail &amp;P</oddHeader>
      </headerFooter>
    </customSheetView>
  </customSheetViews>
  <mergeCells count="304">
    <mergeCell ref="H3:I3"/>
    <mergeCell ref="C3:F3"/>
    <mergeCell ref="H7:I7"/>
    <mergeCell ref="A7:F7"/>
    <mergeCell ref="A2:I2"/>
    <mergeCell ref="A6:I6"/>
    <mergeCell ref="H5:I5"/>
    <mergeCell ref="A4:I4"/>
    <mergeCell ref="B10:D10"/>
    <mergeCell ref="E10:H10"/>
    <mergeCell ref="B11:D11"/>
    <mergeCell ref="E11:H11"/>
    <mergeCell ref="E15:H15"/>
    <mergeCell ref="B16:D16"/>
    <mergeCell ref="E16:H16"/>
    <mergeCell ref="E9:H9"/>
    <mergeCell ref="B9:D9"/>
    <mergeCell ref="A25:I25"/>
    <mergeCell ref="C26:F26"/>
    <mergeCell ref="H26:I26"/>
    <mergeCell ref="A27:I27"/>
    <mergeCell ref="G20:I20"/>
    <mergeCell ref="A22:I22"/>
    <mergeCell ref="B12:D12"/>
    <mergeCell ref="E12:H12"/>
    <mergeCell ref="B14:D14"/>
    <mergeCell ref="E14:H14"/>
    <mergeCell ref="B15:D15"/>
    <mergeCell ref="B13:D13"/>
    <mergeCell ref="E13:H13"/>
    <mergeCell ref="A21:I21"/>
    <mergeCell ref="G43:I43"/>
    <mergeCell ref="A44:I44"/>
    <mergeCell ref="A45:I45"/>
    <mergeCell ref="E23:I23"/>
    <mergeCell ref="B37:D37"/>
    <mergeCell ref="E37:H37"/>
    <mergeCell ref="B38:D38"/>
    <mergeCell ref="E38:H38"/>
    <mergeCell ref="B39:D39"/>
    <mergeCell ref="E39:H39"/>
    <mergeCell ref="B33:D33"/>
    <mergeCell ref="E33:H33"/>
    <mergeCell ref="B35:D35"/>
    <mergeCell ref="E35:H35"/>
    <mergeCell ref="B36:D36"/>
    <mergeCell ref="E36:H36"/>
    <mergeCell ref="B34:D34"/>
    <mergeCell ref="E34:H34"/>
    <mergeCell ref="H28:I28"/>
    <mergeCell ref="A29:I29"/>
    <mergeCell ref="A30:F30"/>
    <mergeCell ref="H30:I30"/>
    <mergeCell ref="B32:D32"/>
    <mergeCell ref="E32:H32"/>
    <mergeCell ref="E59:H59"/>
    <mergeCell ref="A50:I50"/>
    <mergeCell ref="H51:I51"/>
    <mergeCell ref="A52:I52"/>
    <mergeCell ref="A53:F53"/>
    <mergeCell ref="H53:I53"/>
    <mergeCell ref="B57:D57"/>
    <mergeCell ref="E57:H57"/>
    <mergeCell ref="B58:D58"/>
    <mergeCell ref="E46:I46"/>
    <mergeCell ref="A48:I48"/>
    <mergeCell ref="C49:F49"/>
    <mergeCell ref="H49:I49"/>
    <mergeCell ref="B55:D55"/>
    <mergeCell ref="E55:H55"/>
    <mergeCell ref="B56:D56"/>
    <mergeCell ref="E56:H56"/>
    <mergeCell ref="B83:D83"/>
    <mergeCell ref="E83:H83"/>
    <mergeCell ref="B79:D79"/>
    <mergeCell ref="E79:H79"/>
    <mergeCell ref="G66:I66"/>
    <mergeCell ref="B62:D62"/>
    <mergeCell ref="A71:I71"/>
    <mergeCell ref="C72:F72"/>
    <mergeCell ref="B60:D60"/>
    <mergeCell ref="E60:H60"/>
    <mergeCell ref="B61:D61"/>
    <mergeCell ref="E61:H61"/>
    <mergeCell ref="A67:I67"/>
    <mergeCell ref="A68:I68"/>
    <mergeCell ref="E69:I69"/>
    <mergeCell ref="E62:H62"/>
    <mergeCell ref="E92:I92"/>
    <mergeCell ref="A94:I94"/>
    <mergeCell ref="C95:F95"/>
    <mergeCell ref="H95:I95"/>
    <mergeCell ref="G89:I89"/>
    <mergeCell ref="A90:I90"/>
    <mergeCell ref="A91:I91"/>
    <mergeCell ref="E58:H58"/>
    <mergeCell ref="B85:D85"/>
    <mergeCell ref="E85:H85"/>
    <mergeCell ref="B84:D84"/>
    <mergeCell ref="E84:H84"/>
    <mergeCell ref="A75:I75"/>
    <mergeCell ref="A76:F76"/>
    <mergeCell ref="H76:I76"/>
    <mergeCell ref="B78:D78"/>
    <mergeCell ref="E78:H78"/>
    <mergeCell ref="B80:D80"/>
    <mergeCell ref="E80:H80"/>
    <mergeCell ref="B81:D81"/>
    <mergeCell ref="E81:H81"/>
    <mergeCell ref="B82:D82"/>
    <mergeCell ref="E82:H82"/>
    <mergeCell ref="B59:D59"/>
    <mergeCell ref="B101:D101"/>
    <mergeCell ref="E101:H101"/>
    <mergeCell ref="B102:D102"/>
    <mergeCell ref="E102:H102"/>
    <mergeCell ref="B103:D103"/>
    <mergeCell ref="E103:H103"/>
    <mergeCell ref="A96:I96"/>
    <mergeCell ref="H97:I97"/>
    <mergeCell ref="A98:I98"/>
    <mergeCell ref="A99:F99"/>
    <mergeCell ref="H99:I99"/>
    <mergeCell ref="B107:D107"/>
    <mergeCell ref="E107:H107"/>
    <mergeCell ref="B108:D108"/>
    <mergeCell ref="E108:H108"/>
    <mergeCell ref="B109:D109"/>
    <mergeCell ref="E109:H109"/>
    <mergeCell ref="B104:D104"/>
    <mergeCell ref="E104:H104"/>
    <mergeCell ref="B105:D105"/>
    <mergeCell ref="E105:H105"/>
    <mergeCell ref="B106:D106"/>
    <mergeCell ref="E106:H106"/>
    <mergeCell ref="B113:D113"/>
    <mergeCell ref="E113:H113"/>
    <mergeCell ref="B114:D114"/>
    <mergeCell ref="E114:H114"/>
    <mergeCell ref="B115:D115"/>
    <mergeCell ref="E115:H115"/>
    <mergeCell ref="B110:D110"/>
    <mergeCell ref="E110:H110"/>
    <mergeCell ref="B111:D111"/>
    <mergeCell ref="E111:H111"/>
    <mergeCell ref="B112:D112"/>
    <mergeCell ref="E112:H112"/>
    <mergeCell ref="B118:D118"/>
    <mergeCell ref="E118:H118"/>
    <mergeCell ref="G122:I122"/>
    <mergeCell ref="B116:D116"/>
    <mergeCell ref="E116:H116"/>
    <mergeCell ref="B117:D117"/>
    <mergeCell ref="E117:H117"/>
    <mergeCell ref="A127:I127"/>
    <mergeCell ref="C128:F128"/>
    <mergeCell ref="H128:I128"/>
    <mergeCell ref="A129:I129"/>
    <mergeCell ref="H130:I130"/>
    <mergeCell ref="A123:I123"/>
    <mergeCell ref="A124:I124"/>
    <mergeCell ref="E125:I125"/>
    <mergeCell ref="B135:D135"/>
    <mergeCell ref="E135:H135"/>
    <mergeCell ref="B136:D136"/>
    <mergeCell ref="E136:H136"/>
    <mergeCell ref="B137:D137"/>
    <mergeCell ref="E137:H137"/>
    <mergeCell ref="A131:I131"/>
    <mergeCell ref="A132:F132"/>
    <mergeCell ref="H132:I132"/>
    <mergeCell ref="B134:D134"/>
    <mergeCell ref="E134:H134"/>
    <mergeCell ref="B141:D141"/>
    <mergeCell ref="E141:H141"/>
    <mergeCell ref="B142:D142"/>
    <mergeCell ref="E142:H142"/>
    <mergeCell ref="B138:D138"/>
    <mergeCell ref="E138:H138"/>
    <mergeCell ref="B139:D139"/>
    <mergeCell ref="E139:H139"/>
    <mergeCell ref="B140:D140"/>
    <mergeCell ref="E140:H140"/>
    <mergeCell ref="B146:D146"/>
    <mergeCell ref="E146:H146"/>
    <mergeCell ref="B147:D147"/>
    <mergeCell ref="E147:H147"/>
    <mergeCell ref="B148:D148"/>
    <mergeCell ref="E148:H148"/>
    <mergeCell ref="B143:D143"/>
    <mergeCell ref="E143:H143"/>
    <mergeCell ref="B144:D144"/>
    <mergeCell ref="E144:H144"/>
    <mergeCell ref="B145:D145"/>
    <mergeCell ref="E145:H145"/>
    <mergeCell ref="G155:I155"/>
    <mergeCell ref="A156:I156"/>
    <mergeCell ref="A157:I157"/>
    <mergeCell ref="B149:D149"/>
    <mergeCell ref="E149:H149"/>
    <mergeCell ref="B150:D150"/>
    <mergeCell ref="E150:H150"/>
    <mergeCell ref="B151:D151"/>
    <mergeCell ref="E151:H151"/>
    <mergeCell ref="A162:I162"/>
    <mergeCell ref="H163:I163"/>
    <mergeCell ref="A164:I164"/>
    <mergeCell ref="A165:F165"/>
    <mergeCell ref="H165:I165"/>
    <mergeCell ref="E158:I158"/>
    <mergeCell ref="A160:I160"/>
    <mergeCell ref="C161:F161"/>
    <mergeCell ref="H161:I161"/>
    <mergeCell ref="B170:D170"/>
    <mergeCell ref="E170:H170"/>
    <mergeCell ref="B171:D171"/>
    <mergeCell ref="E171:H171"/>
    <mergeCell ref="B172:D172"/>
    <mergeCell ref="E172:H172"/>
    <mergeCell ref="B167:D167"/>
    <mergeCell ref="E167:H167"/>
    <mergeCell ref="B168:D168"/>
    <mergeCell ref="E168:H168"/>
    <mergeCell ref="B169:D169"/>
    <mergeCell ref="E169:H169"/>
    <mergeCell ref="B176:D176"/>
    <mergeCell ref="E176:H176"/>
    <mergeCell ref="B177:D177"/>
    <mergeCell ref="E177:H177"/>
    <mergeCell ref="B173:D173"/>
    <mergeCell ref="E173:H173"/>
    <mergeCell ref="B174:D174"/>
    <mergeCell ref="E174:H174"/>
    <mergeCell ref="B175:D175"/>
    <mergeCell ref="E175:H175"/>
    <mergeCell ref="B181:D181"/>
    <mergeCell ref="E181:H181"/>
    <mergeCell ref="B182:D182"/>
    <mergeCell ref="E182:H182"/>
    <mergeCell ref="B183:D183"/>
    <mergeCell ref="E183:H183"/>
    <mergeCell ref="B178:D178"/>
    <mergeCell ref="E178:H178"/>
    <mergeCell ref="B179:D179"/>
    <mergeCell ref="E179:H179"/>
    <mergeCell ref="B180:D180"/>
    <mergeCell ref="E180:H180"/>
    <mergeCell ref="A189:I189"/>
    <mergeCell ref="A190:I190"/>
    <mergeCell ref="E191:I191"/>
    <mergeCell ref="B184:D184"/>
    <mergeCell ref="E184:H184"/>
    <mergeCell ref="G188:I188"/>
    <mergeCell ref="A193:I193"/>
    <mergeCell ref="C194:F194"/>
    <mergeCell ref="H194:I194"/>
    <mergeCell ref="E224:I224"/>
    <mergeCell ref="E208:H208"/>
    <mergeCell ref="B209:D209"/>
    <mergeCell ref="E209:H209"/>
    <mergeCell ref="B204:D204"/>
    <mergeCell ref="E204:H204"/>
    <mergeCell ref="B205:D205"/>
    <mergeCell ref="E205:H205"/>
    <mergeCell ref="B206:D206"/>
    <mergeCell ref="E206:H206"/>
    <mergeCell ref="B207:D207"/>
    <mergeCell ref="E207:H207"/>
    <mergeCell ref="B208:D208"/>
    <mergeCell ref="G221:I221"/>
    <mergeCell ref="A222:I222"/>
    <mergeCell ref="A223:I223"/>
    <mergeCell ref="B215:D215"/>
    <mergeCell ref="E215:H215"/>
    <mergeCell ref="B216:D216"/>
    <mergeCell ref="E216:H216"/>
    <mergeCell ref="B217:D217"/>
    <mergeCell ref="E217:H217"/>
    <mergeCell ref="B213:D213"/>
    <mergeCell ref="E213:H213"/>
    <mergeCell ref="B214:D214"/>
    <mergeCell ref="E214:H214"/>
    <mergeCell ref="B210:D210"/>
    <mergeCell ref="E210:H210"/>
    <mergeCell ref="B211:D211"/>
    <mergeCell ref="E211:H211"/>
    <mergeCell ref="B212:D212"/>
    <mergeCell ref="E212:H212"/>
    <mergeCell ref="H72:I72"/>
    <mergeCell ref="A73:I73"/>
    <mergeCell ref="H74:I74"/>
    <mergeCell ref="B201:D201"/>
    <mergeCell ref="E201:H201"/>
    <mergeCell ref="B202:D202"/>
    <mergeCell ref="E202:H202"/>
    <mergeCell ref="B203:D203"/>
    <mergeCell ref="E203:H203"/>
    <mergeCell ref="A197:I197"/>
    <mergeCell ref="A198:F198"/>
    <mergeCell ref="H198:I198"/>
    <mergeCell ref="B200:D200"/>
    <mergeCell ref="E200:H200"/>
    <mergeCell ref="A195:I195"/>
    <mergeCell ref="H196:I196"/>
  </mergeCells>
  <conditionalFormatting sqref="A10:B16">
    <cfRule type="expression" dxfId="219" priority="23">
      <formula>ISBLANK(A10)</formula>
    </cfRule>
  </conditionalFormatting>
  <conditionalFormatting sqref="A33:B39">
    <cfRule type="expression" dxfId="218" priority="284">
      <formula>ISBLANK(A33)</formula>
    </cfRule>
  </conditionalFormatting>
  <conditionalFormatting sqref="A56:B62">
    <cfRule type="expression" dxfId="217" priority="15">
      <formula>ISBLANK(A56)</formula>
    </cfRule>
  </conditionalFormatting>
  <conditionalFormatting sqref="A79:B85">
    <cfRule type="expression" dxfId="216" priority="11">
      <formula>ISBLANK(A79)</formula>
    </cfRule>
  </conditionalFormatting>
  <conditionalFormatting sqref="A102:B118">
    <cfRule type="expression" dxfId="215" priority="161">
      <formula>ISBLANK(A102)</formula>
    </cfRule>
  </conditionalFormatting>
  <conditionalFormatting sqref="A135:B151">
    <cfRule type="expression" dxfId="214" priority="124">
      <formula>ISBLANK(A135)</formula>
    </cfRule>
  </conditionalFormatting>
  <conditionalFormatting sqref="A168:B184">
    <cfRule type="expression" dxfId="213" priority="83">
      <formula>ISBLANK(A168)</formula>
    </cfRule>
  </conditionalFormatting>
  <conditionalFormatting sqref="A201:B217">
    <cfRule type="expression" dxfId="212" priority="38">
      <formula>ISBLANK(A201)</formula>
    </cfRule>
  </conditionalFormatting>
  <conditionalFormatting sqref="B5">
    <cfRule type="cellIs" dxfId="211" priority="8" operator="greaterThan">
      <formula>0</formula>
    </cfRule>
  </conditionalFormatting>
  <conditionalFormatting sqref="B28">
    <cfRule type="cellIs" dxfId="210" priority="7" operator="greaterThan">
      <formula>0</formula>
    </cfRule>
  </conditionalFormatting>
  <conditionalFormatting sqref="B51">
    <cfRule type="cellIs" dxfId="209" priority="6" operator="greaterThan">
      <formula>0</formula>
    </cfRule>
  </conditionalFormatting>
  <conditionalFormatting sqref="B74">
    <cfRule type="cellIs" dxfId="208" priority="5" operator="greaterThan">
      <formula>0</formula>
    </cfRule>
  </conditionalFormatting>
  <conditionalFormatting sqref="B97">
    <cfRule type="cellIs" dxfId="207" priority="4" operator="greaterThan">
      <formula>0</formula>
    </cfRule>
  </conditionalFormatting>
  <conditionalFormatting sqref="B130">
    <cfRule type="cellIs" dxfId="206" priority="3" operator="greaterThan">
      <formula>0</formula>
    </cfRule>
  </conditionalFormatting>
  <conditionalFormatting sqref="B163">
    <cfRule type="cellIs" dxfId="205" priority="2" operator="greaterThan">
      <formula>0</formula>
    </cfRule>
  </conditionalFormatting>
  <conditionalFormatting sqref="B196">
    <cfRule type="cellIs" dxfId="204" priority="1" operator="greaterThan">
      <formula>0</formula>
    </cfRule>
  </conditionalFormatting>
  <conditionalFormatting sqref="C3">
    <cfRule type="expression" dxfId="203" priority="693">
      <formula>ISBLANK(C3)</formula>
    </cfRule>
  </conditionalFormatting>
  <conditionalFormatting sqref="C26">
    <cfRule type="expression" dxfId="202" priority="328">
      <formula>ISBLANK(C26)</formula>
    </cfRule>
  </conditionalFormatting>
  <conditionalFormatting sqref="C49">
    <cfRule type="expression" dxfId="201" priority="587">
      <formula>ISBLANK(C49)</formula>
    </cfRule>
  </conditionalFormatting>
  <conditionalFormatting sqref="C72">
    <cfRule type="expression" dxfId="200" priority="536">
      <formula>ISBLANK(C72)</formula>
    </cfRule>
  </conditionalFormatting>
  <conditionalFormatting sqref="C95">
    <cfRule type="expression" dxfId="199" priority="485">
      <formula>ISBLANK(C95)</formula>
    </cfRule>
  </conditionalFormatting>
  <conditionalFormatting sqref="C128">
    <cfRule type="expression" dxfId="198" priority="434">
      <formula>ISBLANK(C128)</formula>
    </cfRule>
  </conditionalFormatting>
  <conditionalFormatting sqref="C161">
    <cfRule type="expression" dxfId="197" priority="383">
      <formula>ISBLANK(C161)</formula>
    </cfRule>
  </conditionalFormatting>
  <conditionalFormatting sqref="C194">
    <cfRule type="expression" dxfId="196" priority="332">
      <formula>ISBLANK(C194)</formula>
    </cfRule>
  </conditionalFormatting>
  <conditionalFormatting sqref="E10:E16">
    <cfRule type="expression" dxfId="195" priority="22">
      <formula>ISBLANK(E10)</formula>
    </cfRule>
  </conditionalFormatting>
  <conditionalFormatting sqref="E20">
    <cfRule type="expression" dxfId="194" priority="695">
      <formula>ISBLANK(E20)</formula>
    </cfRule>
  </conditionalFormatting>
  <conditionalFormatting sqref="E23">
    <cfRule type="expression" dxfId="193" priority="704">
      <formula>ISBLANK(E23)</formula>
    </cfRule>
  </conditionalFormatting>
  <conditionalFormatting sqref="E33:E39">
    <cfRule type="expression" dxfId="192" priority="283">
      <formula>ISBLANK(E33)</formula>
    </cfRule>
  </conditionalFormatting>
  <conditionalFormatting sqref="E43">
    <cfRule type="expression" dxfId="191" priority="644">
      <formula>ISBLANK(E43)</formula>
    </cfRule>
  </conditionalFormatting>
  <conditionalFormatting sqref="E46">
    <cfRule type="expression" dxfId="190" priority="651">
      <formula>ISBLANK(E46)</formula>
    </cfRule>
  </conditionalFormatting>
  <conditionalFormatting sqref="E56:E62">
    <cfRule type="expression" dxfId="189" priority="14">
      <formula>ISBLANK(E56)</formula>
    </cfRule>
  </conditionalFormatting>
  <conditionalFormatting sqref="E66">
    <cfRule type="expression" dxfId="188" priority="589">
      <formula>ISBLANK(E66)</formula>
    </cfRule>
  </conditionalFormatting>
  <conditionalFormatting sqref="E69">
    <cfRule type="expression" dxfId="187" priority="35">
      <formula>ISBLANK(E69)</formula>
    </cfRule>
  </conditionalFormatting>
  <conditionalFormatting sqref="E79:E85">
    <cfRule type="expression" dxfId="186" priority="10">
      <formula>ISBLANK(E79)</formula>
    </cfRule>
  </conditionalFormatting>
  <conditionalFormatting sqref="E89">
    <cfRule type="expression" dxfId="185" priority="538">
      <formula>ISBLANK(E89)</formula>
    </cfRule>
  </conditionalFormatting>
  <conditionalFormatting sqref="E92">
    <cfRule type="expression" dxfId="184" priority="34">
      <formula>ISBLANK(E92)</formula>
    </cfRule>
  </conditionalFormatting>
  <conditionalFormatting sqref="E102:E118">
    <cfRule type="expression" dxfId="183" priority="160">
      <formula>ISBLANK(E102)</formula>
    </cfRule>
  </conditionalFormatting>
  <conditionalFormatting sqref="E122">
    <cfRule type="expression" dxfId="182" priority="487">
      <formula>ISBLANK(E122)</formula>
    </cfRule>
  </conditionalFormatting>
  <conditionalFormatting sqref="E125">
    <cfRule type="expression" dxfId="181" priority="33">
      <formula>ISBLANK(E125)</formula>
    </cfRule>
  </conditionalFormatting>
  <conditionalFormatting sqref="E135:E151">
    <cfRule type="expression" dxfId="180" priority="123">
      <formula>ISBLANK(E135)</formula>
    </cfRule>
  </conditionalFormatting>
  <conditionalFormatting sqref="E155">
    <cfRule type="expression" dxfId="179" priority="436">
      <formula>ISBLANK(E155)</formula>
    </cfRule>
  </conditionalFormatting>
  <conditionalFormatting sqref="E158">
    <cfRule type="expression" dxfId="178" priority="32">
      <formula>ISBLANK(E158)</formula>
    </cfRule>
  </conditionalFormatting>
  <conditionalFormatting sqref="E168:E184">
    <cfRule type="expression" dxfId="177" priority="82">
      <formula>ISBLANK(E168)</formula>
    </cfRule>
  </conditionalFormatting>
  <conditionalFormatting sqref="E188">
    <cfRule type="expression" dxfId="176" priority="385">
      <formula>ISBLANK(E188)</formula>
    </cfRule>
  </conditionalFormatting>
  <conditionalFormatting sqref="E191">
    <cfRule type="expression" dxfId="175" priority="31">
      <formula>ISBLANK(E191)</formula>
    </cfRule>
  </conditionalFormatting>
  <conditionalFormatting sqref="E201:E217">
    <cfRule type="expression" dxfId="174" priority="37">
      <formula>ISBLANK(E201)</formula>
    </cfRule>
  </conditionalFormatting>
  <conditionalFormatting sqref="E221">
    <cfRule type="expression" dxfId="173" priority="334">
      <formula>ISBLANK(E221)</formula>
    </cfRule>
  </conditionalFormatting>
  <conditionalFormatting sqref="E224">
    <cfRule type="expression" dxfId="172" priority="30">
      <formula>ISBLANK(E224)</formula>
    </cfRule>
  </conditionalFormatting>
  <conditionalFormatting sqref="G7">
    <cfRule type="expression" dxfId="171" priority="696">
      <formula>ISBLANK(G7)</formula>
    </cfRule>
  </conditionalFormatting>
  <conditionalFormatting sqref="G30">
    <cfRule type="expression" dxfId="170" priority="645">
      <formula>ISBLANK(G30)</formula>
    </cfRule>
  </conditionalFormatting>
  <conditionalFormatting sqref="G53">
    <cfRule type="expression" dxfId="169" priority="590">
      <formula>ISBLANK(G53)</formula>
    </cfRule>
  </conditionalFormatting>
  <conditionalFormatting sqref="G76">
    <cfRule type="expression" dxfId="168" priority="539">
      <formula>ISBLANK(G76)</formula>
    </cfRule>
  </conditionalFormatting>
  <conditionalFormatting sqref="G99">
    <cfRule type="expression" dxfId="167" priority="488">
      <formula>ISBLANK(G99)</formula>
    </cfRule>
  </conditionalFormatting>
  <conditionalFormatting sqref="G132">
    <cfRule type="expression" dxfId="166" priority="437">
      <formula>ISBLANK(G132)</formula>
    </cfRule>
  </conditionalFormatting>
  <conditionalFormatting sqref="G165">
    <cfRule type="expression" dxfId="165" priority="386">
      <formula>ISBLANK(G165)</formula>
    </cfRule>
  </conditionalFormatting>
  <conditionalFormatting sqref="G198">
    <cfRule type="expression" dxfId="164" priority="335">
      <formula>ISBLANK(G198)</formula>
    </cfRule>
  </conditionalFormatting>
  <conditionalFormatting sqref="H3">
    <cfRule type="expression" dxfId="163" priority="694">
      <formula>ISBLANK(H3)</formula>
    </cfRule>
  </conditionalFormatting>
  <conditionalFormatting sqref="H26">
    <cfRule type="expression" dxfId="162" priority="329">
      <formula>ISBLANK(H26)</formula>
    </cfRule>
  </conditionalFormatting>
  <conditionalFormatting sqref="H49">
    <cfRule type="expression" dxfId="161" priority="588">
      <formula>ISBLANK(H49)</formula>
    </cfRule>
  </conditionalFormatting>
  <conditionalFormatting sqref="H72">
    <cfRule type="expression" dxfId="160" priority="327">
      <formula>ISBLANK(H72)</formula>
    </cfRule>
  </conditionalFormatting>
  <conditionalFormatting sqref="H95">
    <cfRule type="expression" dxfId="159" priority="326">
      <formula>ISBLANK(H95)</formula>
    </cfRule>
  </conditionalFormatting>
  <conditionalFormatting sqref="H128">
    <cfRule type="expression" dxfId="158" priority="325">
      <formula>ISBLANK(H128)</formula>
    </cfRule>
  </conditionalFormatting>
  <conditionalFormatting sqref="H161">
    <cfRule type="expression" dxfId="157" priority="324">
      <formula>ISBLANK(H161)</formula>
    </cfRule>
  </conditionalFormatting>
  <conditionalFormatting sqref="H194">
    <cfRule type="expression" dxfId="156" priority="323">
      <formula>ISBLANK(H194)</formula>
    </cfRule>
  </conditionalFormatting>
  <conditionalFormatting sqref="I10:I17">
    <cfRule type="expression" dxfId="155" priority="17">
      <formula>ISBLANK(I10)</formula>
    </cfRule>
  </conditionalFormatting>
  <conditionalFormatting sqref="I33:I40">
    <cfRule type="expression" dxfId="154" priority="282">
      <formula>ISBLANK(I33)</formula>
    </cfRule>
  </conditionalFormatting>
  <conditionalFormatting sqref="I56:I63">
    <cfRule type="expression" dxfId="153" priority="13">
      <formula>ISBLANK(I56)</formula>
    </cfRule>
  </conditionalFormatting>
  <conditionalFormatting sqref="I79:I86">
    <cfRule type="expression" dxfId="152" priority="9">
      <formula>ISBLANK(I79)</formula>
    </cfRule>
  </conditionalFormatting>
  <conditionalFormatting sqref="I102:I119">
    <cfRule type="expression" dxfId="151" priority="159">
      <formula>ISBLANK(I102)</formula>
    </cfRule>
  </conditionalFormatting>
  <conditionalFormatting sqref="I135:I152">
    <cfRule type="expression" dxfId="150" priority="122">
      <formula>ISBLANK(I135)</formula>
    </cfRule>
  </conditionalFormatting>
  <conditionalFormatting sqref="I168:I185">
    <cfRule type="expression" dxfId="149" priority="81">
      <formula>ISBLANK(I168)</formula>
    </cfRule>
  </conditionalFormatting>
  <conditionalFormatting sqref="I201:I218">
    <cfRule type="expression" dxfId="148" priority="36">
      <formula>ISBLANK(I201)</formula>
    </cfRule>
  </conditionalFormatting>
  <dataValidations disablePrompts="1" count="1">
    <dataValidation type="list" allowBlank="1" showInputMessage="1" showErrorMessage="1" sqref="G198 G7 G30 G53 G76 G99 G132 G165" xr:uid="{00000000-0002-0000-0400-000000000000}">
      <formula1>"Oui,Non"</formula1>
    </dataValidation>
  </dataValidations>
  <printOptions horizontalCentered="1"/>
  <pageMargins left="0.74803149606299213" right="0.55118110236220474" top="0.98425196850393704" bottom="0.78740157480314965" header="0.51181102362204722" footer="0.51181102362204722"/>
  <pageSetup paperSize="9" orientation="landscape" r:id="rId2"/>
  <headerFooter>
    <oddHeader>&amp;L&amp;8Agent-e de transports publics CFC           
Candidat-e              
&amp;R&amp;8Procédure de qualification TPI 2024
Journal de travail &amp;P</oddHeader>
  </headerFooter>
  <rowBreaks count="7" manualBreakCount="7">
    <brk id="23" max="16383" man="1"/>
    <brk id="46" max="16383" man="1"/>
    <brk id="69" max="16383" man="1"/>
    <brk id="92" max="16383" man="1"/>
    <brk id="125" max="16383" man="1"/>
    <brk id="158"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tt3">
    <tabColor rgb="FF92D050"/>
  </sheetPr>
  <dimension ref="A1:L172"/>
  <sheetViews>
    <sheetView showGridLines="0" view="pageLayout" zoomScale="75" zoomScalePageLayoutView="75" workbookViewId="0">
      <selection activeCell="A11" sqref="A11:L12"/>
    </sheetView>
  </sheetViews>
  <sheetFormatPr baseColWidth="10" defaultColWidth="11" defaultRowHeight="15.6"/>
  <cols>
    <col min="1" max="1" width="3.8984375" customWidth="1"/>
    <col min="2" max="2" width="5.59765625" customWidth="1"/>
    <col min="3" max="3" width="5.09765625" customWidth="1"/>
    <col min="4" max="4" width="4" customWidth="1"/>
    <col min="5" max="5" width="9.3984375" customWidth="1"/>
    <col min="6" max="6" width="0.3984375" customWidth="1"/>
    <col min="7" max="7" width="5.09765625" customWidth="1"/>
    <col min="8" max="8" width="7.8984375" customWidth="1"/>
    <col min="9" max="9" width="2.5" customWidth="1"/>
    <col min="10" max="10" width="8.59765625" customWidth="1"/>
    <col min="11" max="11" width="8.09765625" customWidth="1"/>
    <col min="12" max="12" width="18.69921875" customWidth="1"/>
  </cols>
  <sheetData>
    <row r="1" spans="1:12" ht="18.899999999999999" customHeight="1">
      <c r="A1" s="120" t="s">
        <v>226</v>
      </c>
      <c r="B1" s="120"/>
      <c r="C1" s="120"/>
      <c r="D1" s="120"/>
      <c r="E1" s="120"/>
      <c r="F1" s="120"/>
      <c r="G1" s="120"/>
      <c r="H1" s="120"/>
      <c r="I1" s="120"/>
      <c r="J1" s="120"/>
      <c r="K1" s="120"/>
      <c r="L1" s="122" t="str">
        <f>Mandat_sup.!$Q$1</f>
        <v>TPI 2024</v>
      </c>
    </row>
    <row r="2" spans="1:12" ht="4.2" customHeight="1">
      <c r="A2" s="303"/>
      <c r="B2" s="303"/>
      <c r="C2" s="303"/>
      <c r="D2" s="303"/>
      <c r="E2" s="303"/>
      <c r="F2" s="303"/>
      <c r="G2" s="303"/>
      <c r="H2" s="303"/>
      <c r="I2" s="303"/>
      <c r="J2" s="303"/>
      <c r="K2" s="303"/>
      <c r="L2" s="303"/>
    </row>
    <row r="3" spans="1:12" ht="15" customHeight="1">
      <c r="A3" s="175"/>
      <c r="B3" s="304"/>
      <c r="C3" s="304"/>
      <c r="D3" s="304"/>
      <c r="E3" s="304"/>
      <c r="F3" s="304"/>
      <c r="G3" s="304"/>
      <c r="H3" s="21" t="s">
        <v>6</v>
      </c>
      <c r="K3" s="300" t="str">
        <f>IF(ISBLANK(Mandat_sup.!N3),"",Mandat_sup.!N3)</f>
        <v/>
      </c>
      <c r="L3" s="300"/>
    </row>
    <row r="4" spans="1:12" ht="12" customHeight="1">
      <c r="A4" s="293"/>
      <c r="B4" s="304"/>
      <c r="C4" s="304"/>
      <c r="D4" s="304"/>
      <c r="E4" s="304"/>
      <c r="F4" s="304"/>
      <c r="G4" s="304"/>
      <c r="H4" s="304"/>
      <c r="I4" s="304"/>
      <c r="J4" s="304"/>
      <c r="K4" s="304"/>
      <c r="L4" s="304"/>
    </row>
    <row r="5" spans="1:12" ht="15.9" customHeight="1">
      <c r="A5" s="208" t="s">
        <v>188</v>
      </c>
      <c r="B5" s="208"/>
      <c r="C5" s="209"/>
      <c r="D5" s="209"/>
      <c r="E5" s="171" t="str">
        <f>IF(ISBLANK('Enoncé du mandat_sup.'!E5),"",'Enoncé du mandat_sup.'!E5)</f>
        <v/>
      </c>
      <c r="F5" s="171"/>
      <c r="G5" s="171"/>
      <c r="H5" s="171"/>
      <c r="I5" s="171"/>
      <c r="J5" s="171"/>
      <c r="K5" s="171"/>
      <c r="L5" s="171"/>
    </row>
    <row r="6" spans="1:12" ht="6" customHeight="1">
      <c r="A6" s="218"/>
      <c r="B6" s="218"/>
      <c r="C6" s="219"/>
      <c r="D6" s="219"/>
      <c r="E6" s="219"/>
      <c r="F6" s="219"/>
      <c r="G6" s="219"/>
      <c r="H6" s="219"/>
      <c r="I6" s="219"/>
      <c r="J6" s="219"/>
      <c r="K6" s="219"/>
      <c r="L6" s="219"/>
    </row>
    <row r="7" spans="1:12" ht="15" customHeight="1">
      <c r="A7" s="170" t="s">
        <v>7</v>
      </c>
      <c r="B7" s="170"/>
      <c r="C7" s="18" t="s">
        <v>8</v>
      </c>
      <c r="D7" s="18"/>
      <c r="E7" s="171" t="str">
        <f>IF(ISBLANK(Mandat_sup.!E9),"",Mandat_sup.!E9)</f>
        <v/>
      </c>
      <c r="F7" s="171"/>
      <c r="G7" s="171"/>
      <c r="H7" s="171"/>
      <c r="I7" s="171"/>
      <c r="J7" s="18" t="s">
        <v>9</v>
      </c>
      <c r="K7" s="171" t="str">
        <f>IF(ISBLANK(Mandat_sup.!K9),"",Mandat_sup.!K9)</f>
        <v/>
      </c>
      <c r="L7" s="171"/>
    </row>
    <row r="8" spans="1:12" ht="9.9" customHeight="1">
      <c r="A8" s="217"/>
      <c r="B8" s="217"/>
      <c r="C8" s="217"/>
      <c r="D8" s="217"/>
      <c r="E8" s="217"/>
      <c r="F8" s="217"/>
      <c r="G8" s="217"/>
      <c r="H8" s="217"/>
      <c r="I8" s="217"/>
      <c r="J8" s="217"/>
      <c r="K8" s="217"/>
      <c r="L8" s="217"/>
    </row>
    <row r="9" spans="1:12" ht="15" customHeight="1">
      <c r="A9" s="191" t="s">
        <v>251</v>
      </c>
      <c r="B9" s="191"/>
      <c r="C9" s="191"/>
      <c r="D9" s="191"/>
      <c r="E9" s="191"/>
      <c r="F9" s="191"/>
      <c r="G9" s="191"/>
      <c r="H9" s="191"/>
      <c r="I9" s="191"/>
      <c r="J9" s="191"/>
      <c r="K9" s="191"/>
      <c r="L9" s="191"/>
    </row>
    <row r="10" spans="1:12" ht="10.95" customHeight="1">
      <c r="A10" s="305" t="s">
        <v>237</v>
      </c>
      <c r="B10" s="305"/>
      <c r="C10" s="305"/>
      <c r="D10" s="305"/>
      <c r="E10" s="305"/>
      <c r="F10" s="305"/>
      <c r="G10" s="305"/>
      <c r="H10" s="305"/>
      <c r="I10" s="305"/>
      <c r="J10" s="305"/>
      <c r="K10" s="305"/>
      <c r="L10" s="305"/>
    </row>
    <row r="11" spans="1:12" ht="263.39999999999998" customHeight="1">
      <c r="A11" s="306"/>
      <c r="B11" s="306"/>
      <c r="C11" s="306"/>
      <c r="D11" s="306"/>
      <c r="E11" s="306"/>
      <c r="F11" s="306"/>
      <c r="G11" s="306"/>
      <c r="H11" s="306"/>
      <c r="I11" s="306"/>
      <c r="J11" s="306"/>
      <c r="K11" s="306"/>
      <c r="L11" s="306"/>
    </row>
    <row r="12" spans="1:12" ht="311.39999999999998" customHeight="1">
      <c r="A12" s="306"/>
      <c r="B12" s="306"/>
      <c r="C12" s="306"/>
      <c r="D12" s="306"/>
      <c r="E12" s="306"/>
      <c r="F12" s="306"/>
      <c r="G12" s="306"/>
      <c r="H12" s="306"/>
      <c r="I12" s="306"/>
      <c r="J12" s="306"/>
      <c r="K12" s="306"/>
      <c r="L12" s="306"/>
    </row>
    <row r="13" spans="1:12" ht="18.899999999999999" customHeight="1">
      <c r="A13" s="120" t="s">
        <v>226</v>
      </c>
      <c r="B13" s="120"/>
      <c r="C13" s="120"/>
      <c r="D13" s="120"/>
      <c r="E13" s="120"/>
      <c r="F13" s="120"/>
      <c r="G13" s="120"/>
      <c r="H13" s="120"/>
      <c r="I13" s="120"/>
      <c r="J13" s="120"/>
      <c r="K13" s="120"/>
      <c r="L13" s="122" t="str">
        <f>Mandat_sup.!$Q$1</f>
        <v>TPI 2024</v>
      </c>
    </row>
    <row r="14" spans="1:12" ht="4.2" customHeight="1">
      <c r="A14" s="303"/>
      <c r="B14" s="303"/>
      <c r="C14" s="303"/>
      <c r="D14" s="303"/>
      <c r="E14" s="303"/>
      <c r="F14" s="303"/>
      <c r="G14" s="303"/>
      <c r="H14" s="303"/>
      <c r="I14" s="303"/>
      <c r="J14" s="303"/>
      <c r="K14" s="303"/>
      <c r="L14" s="303"/>
    </row>
    <row r="15" spans="1:12" ht="15" customHeight="1">
      <c r="A15" s="175"/>
      <c r="B15" s="304"/>
      <c r="C15" s="304"/>
      <c r="D15" s="304"/>
      <c r="E15" s="304"/>
      <c r="F15" s="304"/>
      <c r="G15" s="304"/>
      <c r="H15" s="21" t="s">
        <v>6</v>
      </c>
      <c r="K15" s="300" t="str">
        <f>IF(ISBLANK(Mandat_sup.!N3),"",Mandat_sup.!N3)</f>
        <v/>
      </c>
      <c r="L15" s="300"/>
    </row>
    <row r="16" spans="1:12" ht="12" customHeight="1">
      <c r="A16" s="293"/>
      <c r="B16" s="304"/>
      <c r="C16" s="304"/>
      <c r="D16" s="304"/>
      <c r="E16" s="304"/>
      <c r="F16" s="304"/>
      <c r="G16" s="304"/>
      <c r="H16" s="304"/>
      <c r="I16" s="304"/>
      <c r="J16" s="304"/>
      <c r="K16" s="304"/>
      <c r="L16" s="304"/>
    </row>
    <row r="17" spans="1:12" ht="15" customHeight="1">
      <c r="A17" s="191" t="s">
        <v>252</v>
      </c>
      <c r="B17" s="191"/>
      <c r="C17" s="191"/>
      <c r="D17" s="191"/>
      <c r="E17" s="191"/>
      <c r="F17" s="191"/>
      <c r="G17" s="191"/>
      <c r="H17" s="191"/>
      <c r="I17" s="191"/>
      <c r="J17" s="191"/>
      <c r="K17" s="191"/>
      <c r="L17" s="191"/>
    </row>
    <row r="18" spans="1:12" ht="10.95" customHeight="1">
      <c r="A18" s="305" t="s">
        <v>237</v>
      </c>
      <c r="B18" s="305"/>
      <c r="C18" s="305"/>
      <c r="D18" s="305"/>
      <c r="E18" s="305"/>
      <c r="F18" s="305"/>
      <c r="G18" s="305"/>
      <c r="H18" s="305"/>
      <c r="I18" s="305"/>
      <c r="J18" s="305"/>
      <c r="K18" s="305"/>
      <c r="L18" s="305"/>
    </row>
    <row r="19" spans="1:12" ht="263.39999999999998" customHeight="1">
      <c r="A19" s="306"/>
      <c r="B19" s="306"/>
      <c r="C19" s="306"/>
      <c r="D19" s="306"/>
      <c r="E19" s="306"/>
      <c r="F19" s="306"/>
      <c r="G19" s="306"/>
      <c r="H19" s="306"/>
      <c r="I19" s="306"/>
      <c r="J19" s="306"/>
      <c r="K19" s="306"/>
      <c r="L19" s="306"/>
    </row>
    <row r="20" spans="1:12" ht="263.25" customHeight="1">
      <c r="A20" s="306"/>
      <c r="B20" s="306"/>
      <c r="C20" s="306"/>
      <c r="D20" s="306"/>
      <c r="E20" s="306"/>
      <c r="F20" s="306"/>
      <c r="G20" s="306"/>
      <c r="H20" s="306"/>
      <c r="I20" s="306"/>
      <c r="J20" s="306"/>
      <c r="K20" s="306"/>
      <c r="L20" s="306"/>
    </row>
    <row r="21" spans="1:12" ht="8.4" customHeight="1">
      <c r="A21" s="214"/>
      <c r="B21" s="214"/>
      <c r="C21" s="214"/>
      <c r="D21" s="214"/>
      <c r="E21" s="214"/>
      <c r="F21" s="214"/>
      <c r="G21" s="214"/>
      <c r="H21" s="214"/>
      <c r="I21" s="214"/>
      <c r="J21" s="214"/>
      <c r="K21" s="214"/>
      <c r="L21" s="214"/>
    </row>
    <row r="22" spans="1:12" ht="15" customHeight="1">
      <c r="A22" s="188" t="s">
        <v>36</v>
      </c>
      <c r="B22" s="188"/>
      <c r="C22" s="181"/>
      <c r="D22" s="188" t="s">
        <v>27</v>
      </c>
      <c r="E22" s="188"/>
      <c r="F22" s="188"/>
      <c r="G22" s="188"/>
      <c r="H22" s="188"/>
      <c r="I22" s="214"/>
      <c r="J22" s="188" t="s">
        <v>58</v>
      </c>
      <c r="K22" s="188"/>
      <c r="L22" s="188"/>
    </row>
    <row r="23" spans="1:12" ht="3" customHeight="1">
      <c r="A23" s="181"/>
      <c r="B23" s="181"/>
      <c r="C23" s="181"/>
      <c r="D23" s="181"/>
      <c r="E23" s="181"/>
      <c r="F23" s="181"/>
      <c r="G23" s="181"/>
      <c r="H23" s="181"/>
      <c r="I23" s="214"/>
      <c r="J23" s="214"/>
      <c r="K23" s="214"/>
      <c r="L23" s="214"/>
    </row>
    <row r="24" spans="1:12" ht="15" customHeight="1">
      <c r="A24" s="235"/>
      <c r="B24" s="236"/>
      <c r="C24" s="181"/>
      <c r="D24" s="255" t="str">
        <f>IF(ISBLANK(Mandat_sup.!E19),"",Mandat_sup.!E19)</f>
        <v/>
      </c>
      <c r="E24" s="255"/>
      <c r="F24" s="70"/>
      <c r="G24" s="255" t="str">
        <f>IF(ISBLANK(Mandat_sup.!K19),"",Mandat_sup.!K19)</f>
        <v/>
      </c>
      <c r="H24" s="255"/>
      <c r="I24" s="214"/>
      <c r="J24" s="45"/>
      <c r="K24" s="45"/>
      <c r="L24" s="45"/>
    </row>
    <row r="25" spans="1:12" ht="18.899999999999999" customHeight="1">
      <c r="A25" s="120" t="s">
        <v>226</v>
      </c>
      <c r="B25" s="120"/>
      <c r="C25" s="120"/>
      <c r="D25" s="120"/>
      <c r="E25" s="120"/>
      <c r="F25" s="120"/>
      <c r="G25" s="120"/>
      <c r="H25" s="120"/>
      <c r="I25" s="120"/>
      <c r="J25" s="120"/>
      <c r="K25" s="120"/>
      <c r="L25" s="122" t="str">
        <f>Mandat_sup.!$Q$1</f>
        <v>TPI 2024</v>
      </c>
    </row>
    <row r="26" spans="1:12" ht="4.2" customHeight="1">
      <c r="A26" s="303"/>
      <c r="B26" s="303"/>
      <c r="C26" s="303"/>
      <c r="D26" s="303"/>
      <c r="E26" s="303"/>
      <c r="F26" s="303"/>
      <c r="G26" s="303"/>
      <c r="H26" s="303"/>
      <c r="I26" s="303"/>
      <c r="J26" s="303"/>
      <c r="K26" s="303"/>
      <c r="L26" s="303"/>
    </row>
    <row r="27" spans="1:12" ht="15" customHeight="1">
      <c r="A27" s="175"/>
      <c r="B27" s="304"/>
      <c r="C27" s="304"/>
      <c r="D27" s="304"/>
      <c r="E27" s="304"/>
      <c r="F27" s="304"/>
      <c r="G27" s="304"/>
      <c r="H27" s="21" t="s">
        <v>6</v>
      </c>
      <c r="K27" s="300" t="str">
        <f>IF(ISBLANK(Mandat_sup.!N3),"",Mandat_sup.!N3)</f>
        <v/>
      </c>
      <c r="L27" s="300"/>
    </row>
    <row r="28" spans="1:12" ht="12" customHeight="1">
      <c r="A28" s="293"/>
      <c r="B28" s="304"/>
      <c r="C28" s="304"/>
      <c r="D28" s="304"/>
      <c r="E28" s="304"/>
      <c r="F28" s="304"/>
      <c r="G28" s="304"/>
      <c r="H28" s="304"/>
      <c r="I28" s="304"/>
      <c r="J28" s="304"/>
      <c r="K28" s="304"/>
      <c r="L28" s="304"/>
    </row>
    <row r="29" spans="1:12" ht="15" customHeight="1">
      <c r="A29" s="191" t="s">
        <v>75</v>
      </c>
      <c r="B29" s="191"/>
      <c r="C29" s="191"/>
      <c r="D29" s="191"/>
      <c r="E29" s="191"/>
      <c r="F29" s="191"/>
      <c r="G29" s="191"/>
      <c r="H29" s="191"/>
      <c r="I29" s="191"/>
      <c r="J29" s="191"/>
      <c r="K29" s="191"/>
      <c r="L29" s="191"/>
    </row>
    <row r="30" spans="1:12" ht="10.95" customHeight="1">
      <c r="A30" s="305" t="s">
        <v>236</v>
      </c>
      <c r="B30" s="305"/>
      <c r="C30" s="305"/>
      <c r="D30" s="305"/>
      <c r="E30" s="305"/>
      <c r="F30" s="305"/>
      <c r="G30" s="305"/>
      <c r="H30" s="305"/>
      <c r="I30" s="305"/>
      <c r="J30" s="305"/>
      <c r="K30" s="305"/>
      <c r="L30" s="305"/>
    </row>
    <row r="31" spans="1:12" ht="85.2" customHeight="1">
      <c r="A31" s="306"/>
      <c r="B31" s="306"/>
      <c r="C31" s="306"/>
      <c r="D31" s="306"/>
      <c r="E31" s="306"/>
      <c r="F31" s="306"/>
      <c r="G31" s="306"/>
      <c r="H31" s="306"/>
      <c r="I31" s="306"/>
      <c r="J31" s="306"/>
      <c r="K31" s="306"/>
      <c r="L31" s="306"/>
    </row>
    <row r="32" spans="1:12" ht="56.25" customHeight="1">
      <c r="A32" s="306"/>
      <c r="B32" s="306"/>
      <c r="C32" s="306"/>
      <c r="D32" s="306"/>
      <c r="E32" s="306"/>
      <c r="F32" s="306"/>
      <c r="G32" s="306"/>
      <c r="H32" s="306"/>
      <c r="I32" s="306"/>
      <c r="J32" s="306"/>
      <c r="K32" s="306"/>
      <c r="L32" s="306"/>
    </row>
    <row r="33" spans="1:12" ht="9" customHeight="1">
      <c r="A33" s="214"/>
      <c r="B33" s="214"/>
      <c r="C33" s="214"/>
      <c r="D33" s="214"/>
      <c r="E33" s="214"/>
      <c r="F33" s="214"/>
      <c r="G33" s="214"/>
      <c r="H33" s="214"/>
      <c r="I33" s="214"/>
      <c r="J33" s="214"/>
      <c r="K33" s="214"/>
      <c r="L33" s="214"/>
    </row>
    <row r="34" spans="1:12" ht="15" customHeight="1">
      <c r="A34" s="191" t="s">
        <v>76</v>
      </c>
      <c r="B34" s="191"/>
      <c r="C34" s="191"/>
      <c r="D34" s="191"/>
      <c r="E34" s="191"/>
      <c r="F34" s="191"/>
      <c r="G34" s="191"/>
      <c r="H34" s="191"/>
      <c r="I34" s="191"/>
      <c r="J34" s="191"/>
      <c r="K34" s="191"/>
      <c r="L34" s="191"/>
    </row>
    <row r="35" spans="1:12" ht="10.95" customHeight="1">
      <c r="A35" s="305" t="s">
        <v>236</v>
      </c>
      <c r="B35" s="305"/>
      <c r="C35" s="305"/>
      <c r="D35" s="305"/>
      <c r="E35" s="305"/>
      <c r="F35" s="305"/>
      <c r="G35" s="305"/>
      <c r="H35" s="305"/>
      <c r="I35" s="305"/>
      <c r="J35" s="305"/>
      <c r="K35" s="305"/>
      <c r="L35" s="305"/>
    </row>
    <row r="36" spans="1:12" ht="85.2" customHeight="1">
      <c r="A36" s="306"/>
      <c r="B36" s="306"/>
      <c r="C36" s="306"/>
      <c r="D36" s="306"/>
      <c r="E36" s="306"/>
      <c r="F36" s="306"/>
      <c r="G36" s="306"/>
      <c r="H36" s="306"/>
      <c r="I36" s="306"/>
      <c r="J36" s="306"/>
      <c r="K36" s="306"/>
      <c r="L36" s="306"/>
    </row>
    <row r="37" spans="1:12" ht="85.2" customHeight="1">
      <c r="A37" s="306"/>
      <c r="B37" s="306"/>
      <c r="C37" s="306"/>
      <c r="D37" s="306"/>
      <c r="E37" s="306"/>
      <c r="F37" s="306"/>
      <c r="G37" s="306"/>
      <c r="H37" s="306"/>
      <c r="I37" s="306"/>
      <c r="J37" s="306"/>
      <c r="K37" s="306"/>
      <c r="L37" s="306"/>
    </row>
    <row r="38" spans="1:12" ht="9" customHeight="1">
      <c r="A38" s="214"/>
      <c r="B38" s="214"/>
      <c r="C38" s="214"/>
      <c r="D38" s="214"/>
      <c r="E38" s="214"/>
      <c r="F38" s="214"/>
      <c r="G38" s="214"/>
      <c r="H38" s="214"/>
      <c r="I38" s="214"/>
      <c r="J38" s="214"/>
      <c r="K38" s="214"/>
      <c r="L38" s="214"/>
    </row>
    <row r="39" spans="1:12" ht="15" customHeight="1">
      <c r="A39" s="191" t="s">
        <v>183</v>
      </c>
      <c r="B39" s="191"/>
      <c r="C39" s="191"/>
      <c r="D39" s="191"/>
      <c r="E39" s="191"/>
      <c r="F39" s="191"/>
      <c r="G39" s="191"/>
      <c r="H39" s="191"/>
      <c r="I39" s="191"/>
      <c r="J39" s="191"/>
      <c r="K39" s="191"/>
      <c r="L39" s="191"/>
    </row>
    <row r="40" spans="1:12" ht="10.95" customHeight="1">
      <c r="A40" s="305" t="s">
        <v>236</v>
      </c>
      <c r="B40" s="305"/>
      <c r="C40" s="305"/>
      <c r="D40" s="305"/>
      <c r="E40" s="305"/>
      <c r="F40" s="305"/>
      <c r="G40" s="305"/>
      <c r="H40" s="305"/>
      <c r="I40" s="305"/>
      <c r="J40" s="305"/>
      <c r="K40" s="305"/>
      <c r="L40" s="305"/>
    </row>
    <row r="41" spans="1:12" ht="85.2" customHeight="1">
      <c r="A41" s="306"/>
      <c r="B41" s="306"/>
      <c r="C41" s="306"/>
      <c r="D41" s="306"/>
      <c r="E41" s="306"/>
      <c r="F41" s="306"/>
      <c r="G41" s="306"/>
      <c r="H41" s="306"/>
      <c r="I41" s="306"/>
      <c r="J41" s="306"/>
      <c r="K41" s="306"/>
      <c r="L41" s="306"/>
    </row>
    <row r="42" spans="1:12" ht="127.95" customHeight="1">
      <c r="A42" s="306"/>
      <c r="B42" s="306"/>
      <c r="C42" s="306"/>
      <c r="D42" s="306"/>
      <c r="E42" s="306"/>
      <c r="F42" s="306"/>
      <c r="G42" s="306"/>
      <c r="H42" s="306"/>
      <c r="I42" s="306"/>
      <c r="J42" s="306"/>
      <c r="K42" s="306"/>
      <c r="L42" s="306"/>
    </row>
    <row r="43" spans="1:12" ht="8.4" customHeight="1">
      <c r="A43" s="214"/>
      <c r="B43" s="214"/>
      <c r="C43" s="214"/>
      <c r="D43" s="214"/>
      <c r="E43" s="214"/>
      <c r="F43" s="214"/>
      <c r="G43" s="214"/>
      <c r="H43" s="214"/>
      <c r="I43" s="214"/>
      <c r="J43" s="214"/>
      <c r="K43" s="214"/>
      <c r="L43" s="214"/>
    </row>
    <row r="44" spans="1:12" ht="15" customHeight="1">
      <c r="A44" s="188" t="s">
        <v>36</v>
      </c>
      <c r="B44" s="188"/>
      <c r="C44" s="181"/>
      <c r="D44" s="188" t="s">
        <v>27</v>
      </c>
      <c r="E44" s="188"/>
      <c r="F44" s="188"/>
      <c r="G44" s="188"/>
      <c r="H44" s="188"/>
      <c r="I44" s="214"/>
      <c r="J44" s="188" t="s">
        <v>58</v>
      </c>
      <c r="K44" s="188"/>
      <c r="L44" s="188"/>
    </row>
    <row r="45" spans="1:12" ht="3" customHeight="1">
      <c r="A45" s="181"/>
      <c r="B45" s="181"/>
      <c r="C45" s="181"/>
      <c r="D45" s="181"/>
      <c r="E45" s="181"/>
      <c r="F45" s="181"/>
      <c r="G45" s="181"/>
      <c r="H45" s="181"/>
      <c r="I45" s="214"/>
      <c r="J45" s="214"/>
      <c r="K45" s="214"/>
      <c r="L45" s="214"/>
    </row>
    <row r="46" spans="1:12" ht="15" customHeight="1">
      <c r="A46" s="235"/>
      <c r="B46" s="236"/>
      <c r="C46" s="181"/>
      <c r="D46" s="255" t="str">
        <f>IF(ISBLANK(Mandat_sup.!E19),"",Mandat_sup.!E19)</f>
        <v/>
      </c>
      <c r="E46" s="255"/>
      <c r="F46" s="70"/>
      <c r="G46" s="255" t="str">
        <f>IF(ISBLANK(Mandat_sup.!K19),"",Mandat_sup.!K19)</f>
        <v/>
      </c>
      <c r="H46" s="255"/>
      <c r="I46" s="214"/>
      <c r="J46" s="45"/>
      <c r="K46" s="45"/>
      <c r="L46" s="45"/>
    </row>
    <row r="47" spans="1:12" ht="13.95" customHeight="1">
      <c r="A47" s="214"/>
      <c r="B47" s="214"/>
      <c r="C47" s="214"/>
      <c r="D47" s="214"/>
      <c r="E47" s="214"/>
      <c r="F47" s="214"/>
      <c r="G47" s="214"/>
      <c r="H47" s="214"/>
      <c r="I47" s="214"/>
      <c r="J47" s="214"/>
      <c r="K47" s="214"/>
      <c r="L47" s="214"/>
    </row>
    <row r="48" spans="1:12" ht="2.1" customHeight="1"/>
    <row r="49" spans="1:12" ht="18.899999999999999" customHeight="1">
      <c r="A49" s="120" t="s">
        <v>226</v>
      </c>
      <c r="B49" s="120"/>
      <c r="C49" s="120"/>
      <c r="D49" s="120"/>
      <c r="E49" s="120"/>
      <c r="F49" s="120"/>
      <c r="G49" s="120"/>
      <c r="H49" s="120"/>
      <c r="I49" s="120"/>
      <c r="J49" s="120"/>
      <c r="K49" s="120"/>
      <c r="L49" s="122" t="str">
        <f>Mandat_sup.!$Q$1</f>
        <v>TPI 2024</v>
      </c>
    </row>
    <row r="50" spans="1:12" ht="4.2" customHeight="1">
      <c r="A50" s="303"/>
      <c r="B50" s="303"/>
      <c r="C50" s="303"/>
      <c r="D50" s="303"/>
      <c r="E50" s="303"/>
      <c r="F50" s="303"/>
      <c r="G50" s="303"/>
      <c r="H50" s="303"/>
      <c r="I50" s="303"/>
      <c r="J50" s="303"/>
      <c r="K50" s="303"/>
      <c r="L50" s="303"/>
    </row>
    <row r="51" spans="1:12" ht="15" customHeight="1">
      <c r="A51" s="175"/>
      <c r="B51" s="304"/>
      <c r="C51" s="304"/>
      <c r="D51" s="304"/>
      <c r="E51" s="304"/>
      <c r="F51" s="304"/>
      <c r="G51" s="304"/>
      <c r="H51" s="21" t="s">
        <v>6</v>
      </c>
      <c r="K51" s="300" t="str">
        <f>IF(ISBLANK(Mandat_sup.!N3),"",Mandat_sup.!N3)</f>
        <v/>
      </c>
      <c r="L51" s="300"/>
    </row>
    <row r="52" spans="1:12" ht="12" customHeight="1">
      <c r="A52" s="293"/>
      <c r="B52" s="304"/>
      <c r="C52" s="304"/>
      <c r="D52" s="304"/>
      <c r="E52" s="304"/>
      <c r="F52" s="304"/>
      <c r="G52" s="304"/>
      <c r="H52" s="304"/>
      <c r="I52" s="304"/>
      <c r="J52" s="304"/>
      <c r="K52" s="304"/>
      <c r="L52" s="304"/>
    </row>
    <row r="53" spans="1:12" ht="15" customHeight="1">
      <c r="A53" s="191" t="s">
        <v>77</v>
      </c>
      <c r="B53" s="191"/>
      <c r="C53" s="191"/>
      <c r="D53" s="191"/>
      <c r="E53" s="191"/>
      <c r="F53" s="191"/>
      <c r="G53" s="191"/>
      <c r="H53" s="191"/>
      <c r="I53" s="191"/>
      <c r="J53" s="191"/>
      <c r="K53" s="191"/>
      <c r="L53" s="191"/>
    </row>
    <row r="54" spans="1:12" ht="10.95" customHeight="1">
      <c r="A54" s="305" t="s">
        <v>236</v>
      </c>
      <c r="B54" s="305"/>
      <c r="C54" s="305"/>
      <c r="D54" s="305"/>
      <c r="E54" s="305"/>
      <c r="F54" s="305"/>
      <c r="G54" s="305"/>
      <c r="H54" s="305"/>
      <c r="I54" s="305"/>
      <c r="J54" s="305"/>
      <c r="K54" s="305"/>
      <c r="L54" s="305"/>
    </row>
    <row r="55" spans="1:12" ht="85.2" customHeight="1">
      <c r="A55" s="306"/>
      <c r="B55" s="306"/>
      <c r="C55" s="306"/>
      <c r="D55" s="306"/>
      <c r="E55" s="306"/>
      <c r="F55" s="306"/>
      <c r="G55" s="306"/>
      <c r="H55" s="306"/>
      <c r="I55" s="306"/>
      <c r="J55" s="306"/>
      <c r="K55" s="306"/>
      <c r="L55" s="306"/>
    </row>
    <row r="56" spans="1:12" ht="85.2" customHeight="1">
      <c r="A56" s="306"/>
      <c r="B56" s="306"/>
      <c r="C56" s="306"/>
      <c r="D56" s="306"/>
      <c r="E56" s="306"/>
      <c r="F56" s="306"/>
      <c r="G56" s="306"/>
      <c r="H56" s="306"/>
      <c r="I56" s="306"/>
      <c r="J56" s="306"/>
      <c r="K56" s="306"/>
      <c r="L56" s="306"/>
    </row>
    <row r="57" spans="1:12" ht="9" customHeight="1">
      <c r="A57" s="214"/>
      <c r="B57" s="214"/>
      <c r="C57" s="214"/>
      <c r="D57" s="214"/>
      <c r="E57" s="214"/>
      <c r="F57" s="214"/>
      <c r="G57" s="214"/>
      <c r="H57" s="214"/>
      <c r="I57" s="214"/>
      <c r="J57" s="214"/>
      <c r="K57" s="214"/>
      <c r="L57" s="214"/>
    </row>
    <row r="58" spans="1:12" ht="15" customHeight="1">
      <c r="A58" s="191" t="s">
        <v>78</v>
      </c>
      <c r="B58" s="191"/>
      <c r="C58" s="191"/>
      <c r="D58" s="191"/>
      <c r="E58" s="191"/>
      <c r="F58" s="191"/>
      <c r="G58" s="191"/>
      <c r="H58" s="191"/>
      <c r="I58" s="191"/>
      <c r="J58" s="191"/>
      <c r="K58" s="191"/>
      <c r="L58" s="191"/>
    </row>
    <row r="59" spans="1:12" ht="10.95" customHeight="1">
      <c r="A59" s="305" t="s">
        <v>236</v>
      </c>
      <c r="B59" s="305"/>
      <c r="C59" s="305"/>
      <c r="D59" s="305"/>
      <c r="E59" s="305"/>
      <c r="F59" s="305"/>
      <c r="G59" s="305"/>
      <c r="H59" s="305"/>
      <c r="I59" s="305"/>
      <c r="J59" s="305"/>
      <c r="K59" s="305"/>
      <c r="L59" s="305"/>
    </row>
    <row r="60" spans="1:12" ht="85.2" customHeight="1">
      <c r="A60" s="306"/>
      <c r="B60" s="306"/>
      <c r="C60" s="306"/>
      <c r="D60" s="306"/>
      <c r="E60" s="306"/>
      <c r="F60" s="306"/>
      <c r="G60" s="306"/>
      <c r="H60" s="306"/>
      <c r="I60" s="306"/>
      <c r="J60" s="306"/>
      <c r="K60" s="306"/>
      <c r="L60" s="306"/>
    </row>
    <row r="61" spans="1:12" ht="85.2" customHeight="1">
      <c r="A61" s="306"/>
      <c r="B61" s="306"/>
      <c r="C61" s="306"/>
      <c r="D61" s="306"/>
      <c r="E61" s="306"/>
      <c r="F61" s="306"/>
      <c r="G61" s="306"/>
      <c r="H61" s="306"/>
      <c r="I61" s="306"/>
      <c r="J61" s="306"/>
      <c r="K61" s="306"/>
      <c r="L61" s="306"/>
    </row>
    <row r="62" spans="1:12" ht="9" customHeight="1">
      <c r="A62" s="214"/>
      <c r="B62" s="214"/>
      <c r="C62" s="214"/>
      <c r="D62" s="214"/>
      <c r="E62" s="214"/>
      <c r="F62" s="214"/>
      <c r="G62" s="214"/>
      <c r="H62" s="214"/>
      <c r="I62" s="214"/>
      <c r="J62" s="214"/>
      <c r="K62" s="214"/>
      <c r="L62" s="214"/>
    </row>
    <row r="63" spans="1:12" ht="15" customHeight="1">
      <c r="A63" s="191" t="s">
        <v>79</v>
      </c>
      <c r="B63" s="191"/>
      <c r="C63" s="191"/>
      <c r="D63" s="191"/>
      <c r="E63" s="191"/>
      <c r="F63" s="191"/>
      <c r="G63" s="191"/>
      <c r="H63" s="191"/>
      <c r="I63" s="191"/>
      <c r="J63" s="191"/>
      <c r="K63" s="191"/>
      <c r="L63" s="191"/>
    </row>
    <row r="64" spans="1:12" ht="10.95" customHeight="1">
      <c r="A64" s="305" t="s">
        <v>237</v>
      </c>
      <c r="B64" s="305"/>
      <c r="C64" s="305"/>
      <c r="D64" s="305"/>
      <c r="E64" s="305"/>
      <c r="F64" s="305"/>
      <c r="G64" s="305"/>
      <c r="H64" s="305"/>
      <c r="I64" s="305"/>
      <c r="J64" s="305"/>
      <c r="K64" s="305"/>
      <c r="L64" s="305"/>
    </row>
    <row r="65" spans="1:12" ht="85.2" customHeight="1">
      <c r="A65" s="306"/>
      <c r="B65" s="306"/>
      <c r="C65" s="306"/>
      <c r="D65" s="306"/>
      <c r="E65" s="306"/>
      <c r="F65" s="306"/>
      <c r="G65" s="306"/>
      <c r="H65" s="306"/>
      <c r="I65" s="306"/>
      <c r="J65" s="306"/>
      <c r="K65" s="306"/>
      <c r="L65" s="306"/>
    </row>
    <row r="66" spans="1:12" ht="75.75" customHeight="1">
      <c r="A66" s="306"/>
      <c r="B66" s="306"/>
      <c r="C66" s="306"/>
      <c r="D66" s="306"/>
      <c r="E66" s="306"/>
      <c r="F66" s="306"/>
      <c r="G66" s="306"/>
      <c r="H66" s="306"/>
      <c r="I66" s="306"/>
      <c r="J66" s="306"/>
      <c r="K66" s="306"/>
      <c r="L66" s="306"/>
    </row>
    <row r="67" spans="1:12" ht="8.4" customHeight="1">
      <c r="A67" s="214"/>
      <c r="B67" s="214"/>
      <c r="C67" s="214"/>
      <c r="D67" s="214"/>
      <c r="E67" s="214"/>
      <c r="F67" s="214"/>
      <c r="G67" s="214"/>
      <c r="H67" s="214"/>
      <c r="I67" s="214"/>
      <c r="J67" s="214"/>
      <c r="K67" s="214"/>
      <c r="L67" s="214"/>
    </row>
    <row r="68" spans="1:12" ht="15" customHeight="1">
      <c r="A68" s="188" t="s">
        <v>36</v>
      </c>
      <c r="B68" s="188"/>
      <c r="C68" s="181"/>
      <c r="D68" s="188" t="s">
        <v>27</v>
      </c>
      <c r="E68" s="188"/>
      <c r="F68" s="188"/>
      <c r="G68" s="188"/>
      <c r="H68" s="188"/>
      <c r="I68" s="214"/>
      <c r="J68" s="188" t="s">
        <v>58</v>
      </c>
      <c r="K68" s="188"/>
      <c r="L68" s="188"/>
    </row>
    <row r="69" spans="1:12" ht="3" customHeight="1">
      <c r="A69" s="181"/>
      <c r="B69" s="181"/>
      <c r="C69" s="181"/>
      <c r="D69" s="181"/>
      <c r="E69" s="181"/>
      <c r="F69" s="181"/>
      <c r="G69" s="181"/>
      <c r="H69" s="181"/>
      <c r="I69" s="214"/>
      <c r="J69" s="214"/>
      <c r="K69" s="214"/>
      <c r="L69" s="214"/>
    </row>
    <row r="70" spans="1:12" ht="15" customHeight="1">
      <c r="A70" s="235"/>
      <c r="B70" s="236"/>
      <c r="C70" s="181"/>
      <c r="D70" s="255" t="str">
        <f>IF(ISBLANK(Mandat_sup.!E19),"",Mandat_sup.!E19)</f>
        <v/>
      </c>
      <c r="E70" s="255"/>
      <c r="F70" s="70"/>
      <c r="G70" s="255" t="str">
        <f>IF(ISBLANK(Mandat_sup.!K19),"",Mandat_sup.!K19)</f>
        <v/>
      </c>
      <c r="H70" s="255"/>
      <c r="I70" s="214"/>
      <c r="J70" s="45"/>
      <c r="K70" s="45"/>
      <c r="L70" s="45"/>
    </row>
    <row r="71" spans="1:12" ht="17.100000000000001" customHeight="1"/>
    <row r="72" spans="1:12" ht="17.100000000000001" customHeight="1"/>
    <row r="73" spans="1:12" ht="17.100000000000001" customHeight="1"/>
    <row r="74" spans="1:12" ht="17.100000000000001" customHeight="1"/>
    <row r="75" spans="1:12" ht="17.100000000000001" customHeight="1"/>
    <row r="76" spans="1:12" ht="17.100000000000001" customHeight="1"/>
    <row r="77" spans="1:12" ht="17.100000000000001" customHeight="1"/>
    <row r="78" spans="1:12" ht="17.100000000000001" customHeight="1"/>
    <row r="79" spans="1:12" ht="17.100000000000001" customHeight="1"/>
    <row r="80" spans="1:12" ht="17.100000000000001" customHeight="1"/>
    <row r="81" ht="17.100000000000001" customHeight="1"/>
    <row r="82" ht="53.1" customHeight="1"/>
    <row r="83" ht="18.899999999999999" customHeight="1"/>
    <row r="84" ht="12" customHeight="1"/>
    <row r="85" ht="17.100000000000001" customHeight="1"/>
    <row r="86" ht="12" customHeight="1"/>
    <row r="87" ht="14.1" customHeight="1"/>
    <row r="88" ht="6.9" customHeight="1"/>
    <row r="89" ht="75" customHeight="1"/>
    <row r="90" ht="6.9" customHeight="1"/>
    <row r="91" ht="18"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34.1" customHeight="1"/>
    <row r="115" ht="18.899999999999999" customHeight="1"/>
    <row r="116" ht="12" customHeight="1"/>
    <row r="117" ht="17.100000000000001" customHeight="1"/>
    <row r="118" ht="6.9" customHeight="1"/>
    <row r="119" ht="14.1" customHeight="1"/>
    <row r="120" ht="2.1" customHeight="1"/>
    <row r="121" ht="14.1" customHeight="1"/>
    <row r="122" ht="9.9" customHeight="1"/>
    <row r="124" ht="5.0999999999999996" customHeight="1"/>
    <row r="125" ht="17.100000000000001" customHeight="1"/>
    <row r="126" ht="5.0999999999999996" customHeight="1"/>
    <row r="127" ht="2.1" customHeight="1"/>
    <row r="128" ht="17.100000000000001" customHeight="1"/>
    <row r="129" ht="2.1" customHeight="1"/>
    <row r="130" ht="12.9" customHeight="1"/>
    <row r="131" ht="17.100000000000001" customHeight="1"/>
    <row r="132" ht="12.9" customHeight="1"/>
    <row r="133" ht="12.9" customHeight="1"/>
    <row r="134" ht="17.100000000000001" customHeight="1"/>
    <row r="135" ht="12.9" customHeight="1"/>
    <row r="136" ht="5.0999999999999996" customHeight="1"/>
    <row r="137" ht="17.100000000000001" customHeight="1"/>
    <row r="138" ht="5.0999999999999996" customHeight="1"/>
    <row r="139" ht="5.0999999999999996" customHeight="1"/>
    <row r="140" ht="17.100000000000001" customHeight="1"/>
    <row r="141" ht="5.0999999999999996" customHeight="1"/>
    <row r="142" ht="12.9" customHeight="1"/>
    <row r="143" ht="17.100000000000001" customHeight="1"/>
    <row r="144" ht="12.9" customHeight="1"/>
    <row r="145" ht="21" customHeight="1"/>
    <row r="146" ht="17.100000000000001" customHeight="1"/>
    <row r="147" ht="21" customHeight="1"/>
    <row r="148" ht="5.0999999999999996" customHeight="1"/>
    <row r="149" ht="17.100000000000001" customHeight="1"/>
    <row r="150" ht="5.0999999999999996" customHeight="1"/>
    <row r="151" ht="5.0999999999999996" customHeight="1"/>
    <row r="152" ht="17.100000000000001" customHeight="1"/>
    <row r="153" ht="5.0999999999999996" customHeight="1"/>
    <row r="154" ht="5.0999999999999996" customHeight="1"/>
    <row r="155" ht="17.100000000000001" customHeight="1"/>
    <row r="156" ht="5.0999999999999996" customHeight="1"/>
    <row r="157" ht="11.1" customHeight="1"/>
    <row r="158" ht="17.100000000000001" customHeight="1"/>
    <row r="159" ht="11.1" customHeight="1"/>
    <row r="160" ht="9" customHeight="1"/>
    <row r="162" ht="3" customHeight="1"/>
    <row r="163" ht="27.9" customHeight="1"/>
    <row r="164" ht="8.1" customHeight="1"/>
    <row r="166" ht="6" customHeight="1"/>
    <row r="167" ht="15" customHeight="1"/>
    <row r="169" ht="12" customHeight="1"/>
    <row r="170" ht="15" customHeight="1"/>
    <row r="171" ht="14.1" customHeight="1"/>
    <row r="172" ht="5.0999999999999996" customHeight="1"/>
  </sheetData>
  <sheetProtection password="CE28" sheet="1" selectLockedCells="1"/>
  <customSheetViews>
    <customSheetView guid="{C1DDDEA5-B024-4C29-ADDF-1FDF08683112}" showPageBreaks="1" view="pageLayout">
      <selection activeCell="D61" sqref="D61"/>
      <rowBreaks count="2" manualBreakCount="2">
        <brk id="16" max="16383" man="1"/>
        <brk id="38" max="16383" man="1"/>
      </rowBreaks>
      <pageMargins left="0" right="0" top="0" bottom="0" header="0" footer="0"/>
      <pageSetup paperSize="9" orientation="portrait" r:id="rId1"/>
      <headerFooter>
        <oddHeader>&amp;L&amp;8Agent-e de transports publics CFC 					Supérieurs
&amp;R&amp;8Procédure de qualification TPI 2019                   Observations du supérieur/de la supérieure | &amp;P</oddHeader>
      </headerFooter>
    </customSheetView>
  </customSheetViews>
  <mergeCells count="88">
    <mergeCell ref="A22:B22"/>
    <mergeCell ref="C22:C24"/>
    <mergeCell ref="D22:H22"/>
    <mergeCell ref="I22:I24"/>
    <mergeCell ref="J22:L22"/>
    <mergeCell ref="A23:B23"/>
    <mergeCell ref="D23:H23"/>
    <mergeCell ref="J23:L23"/>
    <mergeCell ref="A24:B24"/>
    <mergeCell ref="D24:E24"/>
    <mergeCell ref="G24:H24"/>
    <mergeCell ref="A67:L67"/>
    <mergeCell ref="A68:B68"/>
    <mergeCell ref="C68:C70"/>
    <mergeCell ref="D68:H68"/>
    <mergeCell ref="I68:I70"/>
    <mergeCell ref="J68:L68"/>
    <mergeCell ref="A69:B69"/>
    <mergeCell ref="D69:H69"/>
    <mergeCell ref="J69:L69"/>
    <mergeCell ref="A70:B70"/>
    <mergeCell ref="D70:E70"/>
    <mergeCell ref="G70:H70"/>
    <mergeCell ref="A60:L61"/>
    <mergeCell ref="A62:L62"/>
    <mergeCell ref="A63:L63"/>
    <mergeCell ref="A64:L64"/>
    <mergeCell ref="A65:L66"/>
    <mergeCell ref="A54:L54"/>
    <mergeCell ref="A55:L56"/>
    <mergeCell ref="A57:L57"/>
    <mergeCell ref="A58:L58"/>
    <mergeCell ref="A59:L59"/>
    <mergeCell ref="A50:L50"/>
    <mergeCell ref="A51:G51"/>
    <mergeCell ref="K51:L51"/>
    <mergeCell ref="A52:L52"/>
    <mergeCell ref="A53:L53"/>
    <mergeCell ref="A47:L47"/>
    <mergeCell ref="A41:L42"/>
    <mergeCell ref="A43:L43"/>
    <mergeCell ref="A44:B44"/>
    <mergeCell ref="C44:C46"/>
    <mergeCell ref="D44:H44"/>
    <mergeCell ref="I44:I46"/>
    <mergeCell ref="J44:L44"/>
    <mergeCell ref="A45:B45"/>
    <mergeCell ref="D45:H45"/>
    <mergeCell ref="J45:L45"/>
    <mergeCell ref="A46:B46"/>
    <mergeCell ref="D46:E46"/>
    <mergeCell ref="G46:H46"/>
    <mergeCell ref="A35:L35"/>
    <mergeCell ref="A36:L37"/>
    <mergeCell ref="A38:L38"/>
    <mergeCell ref="A39:L39"/>
    <mergeCell ref="A40:L40"/>
    <mergeCell ref="A29:L29"/>
    <mergeCell ref="A30:L30"/>
    <mergeCell ref="A31:L32"/>
    <mergeCell ref="A33:L33"/>
    <mergeCell ref="A34:L34"/>
    <mergeCell ref="A26:L26"/>
    <mergeCell ref="A27:G27"/>
    <mergeCell ref="K27:L27"/>
    <mergeCell ref="A28:L28"/>
    <mergeCell ref="A8:L8"/>
    <mergeCell ref="A9:L9"/>
    <mergeCell ref="A10:L10"/>
    <mergeCell ref="A18:L18"/>
    <mergeCell ref="A11:L12"/>
    <mergeCell ref="A17:L17"/>
    <mergeCell ref="A14:L14"/>
    <mergeCell ref="A15:G15"/>
    <mergeCell ref="K15:L15"/>
    <mergeCell ref="A16:L16"/>
    <mergeCell ref="A19:L20"/>
    <mergeCell ref="A21:L21"/>
    <mergeCell ref="A2:L2"/>
    <mergeCell ref="A6:L6"/>
    <mergeCell ref="A7:B7"/>
    <mergeCell ref="E7:I7"/>
    <mergeCell ref="K7:L7"/>
    <mergeCell ref="A3:G3"/>
    <mergeCell ref="K3:L3"/>
    <mergeCell ref="A4:L4"/>
    <mergeCell ref="A5:D5"/>
    <mergeCell ref="E5:L5"/>
  </mergeCells>
  <phoneticPr fontId="10" type="noConversion"/>
  <conditionalFormatting sqref="A11">
    <cfRule type="expression" dxfId="147" priority="23">
      <formula>ISBLANK(A11)</formula>
    </cfRule>
  </conditionalFormatting>
  <conditionalFormatting sqref="A19">
    <cfRule type="expression" dxfId="146" priority="3">
      <formula>ISBLANK(A19)</formula>
    </cfRule>
  </conditionalFormatting>
  <conditionalFormatting sqref="A24">
    <cfRule type="expression" dxfId="145" priority="1">
      <formula>ISBLANK(A24)</formula>
    </cfRule>
  </conditionalFormatting>
  <conditionalFormatting sqref="A31">
    <cfRule type="expression" dxfId="144" priority="8">
      <formula>ISBLANK(A31)</formula>
    </cfRule>
  </conditionalFormatting>
  <conditionalFormatting sqref="A36">
    <cfRule type="expression" dxfId="143" priority="10">
      <formula>ISBLANK(A36)</formula>
    </cfRule>
  </conditionalFormatting>
  <conditionalFormatting sqref="A41">
    <cfRule type="expression" dxfId="142" priority="12">
      <formula>ISBLANK(A41)</formula>
    </cfRule>
  </conditionalFormatting>
  <conditionalFormatting sqref="A46">
    <cfRule type="expression" dxfId="141" priority="49">
      <formula>ISBLANK(A46)</formula>
    </cfRule>
  </conditionalFormatting>
  <conditionalFormatting sqref="A55">
    <cfRule type="expression" dxfId="140" priority="15">
      <formula>ISBLANK(A55)</formula>
    </cfRule>
  </conditionalFormatting>
  <conditionalFormatting sqref="A60">
    <cfRule type="expression" dxfId="139" priority="17">
      <formula>ISBLANK(A60)</formula>
    </cfRule>
  </conditionalFormatting>
  <conditionalFormatting sqref="A65">
    <cfRule type="expression" dxfId="138" priority="19">
      <formula>ISBLANK(A65)</formula>
    </cfRule>
  </conditionalFormatting>
  <conditionalFormatting sqref="A70">
    <cfRule type="expression" dxfId="137" priority="21">
      <formula>ISBLANK(A70)</formula>
    </cfRule>
  </conditionalFormatting>
  <conditionalFormatting sqref="A11:L12">
    <cfRule type="cellIs" dxfId="136" priority="22" operator="greaterThan">
      <formula>0</formula>
    </cfRule>
  </conditionalFormatting>
  <conditionalFormatting sqref="A19:L20">
    <cfRule type="cellIs" dxfId="135" priority="2" operator="greaterThan">
      <formula>0</formula>
    </cfRule>
  </conditionalFormatting>
  <conditionalFormatting sqref="A31:L32">
    <cfRule type="cellIs" dxfId="134" priority="7" operator="greaterThan">
      <formula>0</formula>
    </cfRule>
  </conditionalFormatting>
  <conditionalFormatting sqref="A36:L37">
    <cfRule type="cellIs" dxfId="133" priority="9" operator="greaterThan">
      <formula>0</formula>
    </cfRule>
  </conditionalFormatting>
  <conditionalFormatting sqref="A41:L42">
    <cfRule type="cellIs" dxfId="132" priority="11" operator="greaterThan">
      <formula>0</formula>
    </cfRule>
  </conditionalFormatting>
  <conditionalFormatting sqref="A55:L56">
    <cfRule type="cellIs" dxfId="131" priority="14" operator="greaterThan">
      <formula>0</formula>
    </cfRule>
  </conditionalFormatting>
  <conditionalFormatting sqref="A60:L61">
    <cfRule type="cellIs" dxfId="130" priority="16" operator="greaterThan">
      <formula>0</formula>
    </cfRule>
  </conditionalFormatting>
  <conditionalFormatting sqref="A65:L66">
    <cfRule type="cellIs" dxfId="129" priority="18" operator="greaterThan">
      <formula>0</formula>
    </cfRule>
  </conditionalFormatting>
  <conditionalFormatting sqref="K3">
    <cfRule type="expression" dxfId="128" priority="46">
      <formula>ISBLANK(K3)</formula>
    </cfRule>
  </conditionalFormatting>
  <conditionalFormatting sqref="K15">
    <cfRule type="expression" dxfId="127" priority="6">
      <formula>ISBLANK(K15)</formula>
    </cfRule>
  </conditionalFormatting>
  <conditionalFormatting sqref="K27">
    <cfRule type="expression" dxfId="126" priority="13">
      <formula>ISBLANK(K27)</formula>
    </cfRule>
  </conditionalFormatting>
  <conditionalFormatting sqref="K51">
    <cfRule type="expression" dxfId="125" priority="20">
      <formula>ISBLANK(K51)</formula>
    </cfRule>
  </conditionalFormatting>
  <pageMargins left="0.74803149606299213" right="0.74803149606299213" top="0.98425196850393704" bottom="0.78740157480314965" header="0.51181102362204722" footer="0.51181102362204722"/>
  <pageSetup paperSize="9" orientation="portrait" r:id="rId2"/>
  <headerFooter>
    <oddHeader>&amp;L&amp;8Agent-e de transports publics CFC
Supérieur-e
&amp;R&amp;8                             Procédure de qualification TPI 2024
Observations du supérieur du candidat | &amp;P</oddHeader>
  </headerFooter>
  <rowBreaks count="2" manualBreakCount="2">
    <brk id="12" max="16383" man="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tt4">
    <tabColor rgb="FFFFC000"/>
  </sheetPr>
  <dimension ref="A1:K46"/>
  <sheetViews>
    <sheetView showGridLines="0" view="pageLayout" zoomScale="80" zoomScalePageLayoutView="80" workbookViewId="0">
      <selection activeCell="D9" sqref="D9:F9"/>
    </sheetView>
  </sheetViews>
  <sheetFormatPr baseColWidth="10" defaultColWidth="11" defaultRowHeight="15.6"/>
  <cols>
    <col min="1" max="1" width="2.8984375" customWidth="1"/>
    <col min="2" max="2" width="7" customWidth="1"/>
    <col min="3" max="3" width="11.3984375" customWidth="1"/>
    <col min="4" max="4" width="10.09765625" customWidth="1"/>
    <col min="5" max="5" width="9.09765625" customWidth="1"/>
    <col min="6" max="6" width="2.8984375" customWidth="1"/>
    <col min="7" max="7" width="8.5" customWidth="1"/>
    <col min="8" max="8" width="9.09765625" customWidth="1"/>
    <col min="9" max="9" width="4.09765625" customWidth="1"/>
    <col min="10" max="10" width="4.3984375" customWidth="1"/>
    <col min="11" max="11" width="9.5" customWidth="1"/>
  </cols>
  <sheetData>
    <row r="1" spans="1:11" ht="18.899999999999999" customHeight="1">
      <c r="A1" s="123" t="s">
        <v>227</v>
      </c>
      <c r="B1" s="123"/>
      <c r="C1" s="123"/>
      <c r="D1" s="123"/>
      <c r="E1" s="123"/>
      <c r="F1" s="123"/>
      <c r="G1" s="123"/>
      <c r="H1" s="123"/>
      <c r="I1" s="123"/>
      <c r="J1" s="123"/>
      <c r="K1" s="123" t="str">
        <f>Mandat_sup.!$Q$1</f>
        <v>TPI 2024</v>
      </c>
    </row>
    <row r="2" spans="1:11" ht="4.2" customHeight="1">
      <c r="A2" s="303"/>
      <c r="B2" s="303"/>
      <c r="C2" s="303"/>
      <c r="D2" s="303"/>
      <c r="E2" s="303"/>
      <c r="F2" s="303"/>
      <c r="G2" s="303"/>
      <c r="H2" s="303"/>
      <c r="I2" s="303"/>
      <c r="J2" s="303"/>
      <c r="K2" s="303"/>
    </row>
    <row r="3" spans="1:11" ht="15" customHeight="1">
      <c r="A3" s="175"/>
      <c r="B3" s="175"/>
      <c r="C3" s="175"/>
      <c r="D3" s="175"/>
      <c r="E3" s="175"/>
      <c r="F3" s="175"/>
      <c r="G3" s="173" t="s">
        <v>80</v>
      </c>
      <c r="H3" s="173"/>
      <c r="I3" s="300" t="str">
        <f>IF(ISBLANK(Mandat_sup.!N3),"",Mandat_sup.!N3)</f>
        <v/>
      </c>
      <c r="J3" s="300"/>
      <c r="K3" s="300"/>
    </row>
    <row r="4" spans="1:11" ht="12" customHeight="1">
      <c r="A4" s="293"/>
      <c r="B4" s="304"/>
      <c r="C4" s="304"/>
      <c r="D4" s="304"/>
      <c r="E4" s="304"/>
      <c r="F4" s="304"/>
      <c r="G4" s="304"/>
      <c r="H4" s="304"/>
      <c r="I4" s="304"/>
      <c r="J4" s="304"/>
      <c r="K4" s="304"/>
    </row>
    <row r="5" spans="1:11" ht="15.9" customHeight="1">
      <c r="A5" s="208" t="s">
        <v>184</v>
      </c>
      <c r="B5" s="208"/>
      <c r="C5" s="209"/>
      <c r="D5" s="308" t="str">
        <f>IF(ISBLANK('Enoncé du mandat_sup.'!E5),"",'Enoncé du mandat_sup.'!E5)</f>
        <v/>
      </c>
      <c r="E5" s="308"/>
      <c r="F5" s="308"/>
      <c r="G5" s="308"/>
      <c r="H5" s="308"/>
      <c r="I5" s="308"/>
      <c r="J5" s="308"/>
      <c r="K5" s="308"/>
    </row>
    <row r="6" spans="1:11" ht="5.0999999999999996" customHeight="1">
      <c r="A6" s="214"/>
      <c r="B6" s="214"/>
      <c r="C6" s="239"/>
      <c r="D6" s="239"/>
      <c r="E6" s="239"/>
      <c r="F6" s="239"/>
      <c r="G6" s="239"/>
      <c r="H6" s="239"/>
      <c r="I6" s="239"/>
      <c r="J6" s="239"/>
      <c r="K6" s="239"/>
    </row>
    <row r="7" spans="1:11" ht="15.9" customHeight="1">
      <c r="A7" s="187" t="s">
        <v>25</v>
      </c>
      <c r="B7" s="187"/>
      <c r="C7" s="35" t="s">
        <v>8</v>
      </c>
      <c r="D7" s="255" t="str">
        <f>IF(ISBLANK(Mandat_sup.!E9),"",Mandat_sup.!E9)</f>
        <v/>
      </c>
      <c r="E7" s="255"/>
      <c r="F7" s="255"/>
      <c r="G7" s="35" t="s">
        <v>9</v>
      </c>
      <c r="H7" s="255" t="str">
        <f>IF(ISBLANK(Mandat_sup.!K9),"",Mandat_sup.!K9)</f>
        <v/>
      </c>
      <c r="I7" s="255"/>
      <c r="J7" s="255"/>
      <c r="K7" s="255"/>
    </row>
    <row r="8" spans="1:11" ht="5.0999999999999996" customHeight="1">
      <c r="A8" s="214"/>
      <c r="B8" s="214"/>
      <c r="C8" s="239"/>
      <c r="D8" s="239"/>
      <c r="E8" s="239"/>
      <c r="F8" s="239"/>
      <c r="G8" s="239"/>
      <c r="H8" s="239"/>
      <c r="I8" s="239"/>
      <c r="J8" s="239"/>
      <c r="K8" s="239"/>
    </row>
    <row r="9" spans="1:11" ht="15.9" customHeight="1">
      <c r="A9" s="187" t="s">
        <v>81</v>
      </c>
      <c r="B9" s="187"/>
      <c r="C9" s="35" t="s">
        <v>36</v>
      </c>
      <c r="D9" s="192"/>
      <c r="E9" s="193"/>
      <c r="F9" s="193"/>
      <c r="G9" s="35"/>
      <c r="H9" s="100"/>
      <c r="I9" s="100"/>
      <c r="J9" s="100"/>
      <c r="K9" s="100"/>
    </row>
    <row r="10" spans="1:11" ht="15" customHeight="1">
      <c r="A10" s="276"/>
      <c r="B10" s="276"/>
      <c r="C10" s="276"/>
      <c r="D10" s="276"/>
      <c r="E10" s="276"/>
      <c r="F10" s="276"/>
      <c r="G10" s="276"/>
      <c r="H10" s="276"/>
      <c r="I10" s="276"/>
      <c r="J10" s="276"/>
      <c r="K10" s="276"/>
    </row>
    <row r="11" spans="1:11" ht="15.9" customHeight="1">
      <c r="A11" s="188" t="s">
        <v>82</v>
      </c>
      <c r="B11" s="188"/>
      <c r="C11" s="294"/>
      <c r="D11" s="294"/>
      <c r="E11" s="294"/>
      <c r="F11" s="294"/>
      <c r="G11" s="294"/>
      <c r="H11" s="294"/>
      <c r="I11" s="294"/>
      <c r="J11" s="214"/>
      <c r="K11" s="239"/>
    </row>
    <row r="12" spans="1:11" ht="5.0999999999999996" customHeight="1">
      <c r="A12" s="214"/>
      <c r="B12" s="214"/>
      <c r="C12" s="239"/>
      <c r="D12" s="239"/>
      <c r="E12" s="239"/>
      <c r="F12" s="239"/>
      <c r="G12" s="239"/>
      <c r="H12" s="239"/>
      <c r="I12" s="239"/>
      <c r="J12" s="214"/>
      <c r="K12" s="239"/>
    </row>
    <row r="13" spans="1:11" ht="17.100000000000001" customHeight="1">
      <c r="A13" s="32"/>
      <c r="B13" s="187" t="s">
        <v>83</v>
      </c>
      <c r="C13" s="187"/>
      <c r="D13" s="187"/>
      <c r="E13" s="187"/>
      <c r="F13" s="187"/>
      <c r="G13" s="187"/>
      <c r="H13" s="187"/>
      <c r="I13" s="187"/>
      <c r="J13" s="80"/>
      <c r="K13" s="5"/>
    </row>
    <row r="14" spans="1:11" ht="5.0999999999999996" customHeight="1">
      <c r="A14" s="214"/>
      <c r="B14" s="217"/>
      <c r="C14" s="296"/>
      <c r="D14" s="296"/>
      <c r="E14" s="296"/>
      <c r="F14" s="296"/>
      <c r="G14" s="296"/>
      <c r="H14" s="237"/>
      <c r="I14" s="237"/>
      <c r="J14" s="181"/>
      <c r="K14" s="237"/>
    </row>
    <row r="15" spans="1:11" ht="17.100000000000001" customHeight="1">
      <c r="A15" s="32"/>
      <c r="B15" s="187" t="s">
        <v>84</v>
      </c>
      <c r="C15" s="187"/>
      <c r="D15" s="187"/>
      <c r="E15" s="187"/>
      <c r="F15" s="187"/>
      <c r="G15" s="187"/>
      <c r="H15" s="187"/>
      <c r="I15" s="187"/>
      <c r="J15" s="80"/>
      <c r="K15" s="5"/>
    </row>
    <row r="16" spans="1:11" ht="5.0999999999999996" customHeight="1">
      <c r="A16" s="214"/>
      <c r="B16" s="214"/>
      <c r="C16" s="239"/>
      <c r="D16" s="239"/>
      <c r="E16" s="239"/>
      <c r="F16" s="239"/>
      <c r="G16" s="239"/>
      <c r="H16" s="237"/>
      <c r="I16" s="237"/>
      <c r="J16" s="181"/>
      <c r="K16" s="237"/>
    </row>
    <row r="17" spans="1:11" ht="17.100000000000001" customHeight="1">
      <c r="A17" s="32"/>
      <c r="B17" s="187" t="s">
        <v>185</v>
      </c>
      <c r="C17" s="187"/>
      <c r="D17" s="187"/>
      <c r="E17" s="187"/>
      <c r="F17" s="187"/>
      <c r="G17" s="187"/>
      <c r="H17" s="187"/>
      <c r="I17" s="187"/>
      <c r="J17" s="80"/>
      <c r="K17" s="5"/>
    </row>
    <row r="18" spans="1:11" ht="5.0999999999999996" customHeight="1">
      <c r="A18" s="214"/>
      <c r="B18" s="214"/>
      <c r="C18" s="239"/>
      <c r="D18" s="239"/>
      <c r="E18" s="239"/>
      <c r="F18" s="239"/>
      <c r="G18" s="239"/>
      <c r="H18" s="237"/>
      <c r="I18" s="237"/>
      <c r="J18" s="181"/>
      <c r="K18" s="237"/>
    </row>
    <row r="19" spans="1:11" ht="17.100000000000001" customHeight="1">
      <c r="A19" s="32"/>
      <c r="B19" s="187" t="s">
        <v>85</v>
      </c>
      <c r="C19" s="187"/>
      <c r="D19" s="187"/>
      <c r="E19" s="187"/>
      <c r="F19" s="187"/>
      <c r="G19" s="187"/>
      <c r="H19" s="187"/>
      <c r="I19" s="187"/>
      <c r="J19" s="80"/>
      <c r="K19" s="5"/>
    </row>
    <row r="20" spans="1:11" ht="5.0999999999999996" customHeight="1">
      <c r="A20" s="214"/>
      <c r="B20" s="214"/>
      <c r="C20" s="239"/>
      <c r="D20" s="239"/>
      <c r="E20" s="239"/>
      <c r="F20" s="239"/>
      <c r="G20" s="239"/>
      <c r="H20" s="237"/>
      <c r="I20" s="237"/>
      <c r="J20" s="181"/>
      <c r="K20" s="237"/>
    </row>
    <row r="21" spans="1:11" ht="17.100000000000001" customHeight="1">
      <c r="A21" s="32"/>
      <c r="B21" s="187" t="s">
        <v>186</v>
      </c>
      <c r="C21" s="187"/>
      <c r="D21" s="187"/>
      <c r="E21" s="187"/>
      <c r="F21" s="187"/>
      <c r="G21" s="187"/>
      <c r="H21" s="187"/>
      <c r="I21" s="187"/>
      <c r="J21" s="80"/>
      <c r="K21" s="5"/>
    </row>
    <row r="22" spans="1:11" ht="5.0999999999999996" customHeight="1">
      <c r="A22" s="214"/>
      <c r="B22" s="214"/>
      <c r="C22" s="239"/>
      <c r="D22" s="239"/>
      <c r="E22" s="239"/>
      <c r="F22" s="239"/>
      <c r="G22" s="239"/>
      <c r="H22" s="237"/>
      <c r="I22" s="237"/>
      <c r="J22" s="181"/>
      <c r="K22" s="237"/>
    </row>
    <row r="23" spans="1:11" ht="17.100000000000001" customHeight="1">
      <c r="A23" s="32"/>
      <c r="B23" s="20" t="s">
        <v>86</v>
      </c>
      <c r="C23" s="193"/>
      <c r="D23" s="193"/>
      <c r="E23" s="193"/>
      <c r="F23" s="193"/>
      <c r="G23" s="193"/>
      <c r="H23" s="193"/>
      <c r="I23" s="193"/>
      <c r="J23" s="80"/>
      <c r="K23" s="5"/>
    </row>
    <row r="24" spans="1:11" ht="9" customHeight="1">
      <c r="A24" s="214"/>
      <c r="B24" s="214"/>
      <c r="C24" s="214"/>
      <c r="D24" s="214"/>
      <c r="E24" s="214"/>
      <c r="F24" s="214"/>
      <c r="G24" s="214"/>
      <c r="H24" s="181"/>
      <c r="I24" s="181"/>
      <c r="J24" s="181"/>
      <c r="K24" s="237"/>
    </row>
    <row r="25" spans="1:11" ht="15" customHeight="1">
      <c r="A25" s="188" t="s">
        <v>87</v>
      </c>
      <c r="B25" s="188"/>
      <c r="C25" s="188"/>
      <c r="D25" s="188"/>
      <c r="E25" s="188"/>
      <c r="F25" s="188"/>
      <c r="G25" s="214"/>
      <c r="H25" s="181"/>
      <c r="I25" s="181"/>
      <c r="J25" s="181"/>
      <c r="K25" s="237"/>
    </row>
    <row r="26" spans="1:11" ht="5.0999999999999996" customHeight="1">
      <c r="A26" s="214"/>
      <c r="B26" s="214"/>
      <c r="C26" s="214"/>
      <c r="D26" s="214"/>
      <c r="E26" s="214"/>
      <c r="F26" s="214"/>
      <c r="G26" s="214"/>
      <c r="H26" s="181"/>
      <c r="I26" s="181"/>
      <c r="J26" s="181"/>
      <c r="K26" s="237"/>
    </row>
    <row r="27" spans="1:11" ht="17.100000000000001" customHeight="1">
      <c r="A27" s="32"/>
      <c r="B27" s="187" t="s">
        <v>187</v>
      </c>
      <c r="C27" s="187"/>
      <c r="D27" s="187"/>
      <c r="E27" s="187"/>
      <c r="F27" s="187"/>
      <c r="G27" s="187"/>
      <c r="H27" s="187"/>
      <c r="I27" s="187"/>
      <c r="J27" s="80"/>
      <c r="K27" s="5"/>
    </row>
    <row r="28" spans="1:11" ht="5.0999999999999996" customHeight="1">
      <c r="A28" s="214"/>
      <c r="B28" s="214"/>
      <c r="C28" s="239"/>
      <c r="D28" s="239"/>
      <c r="E28" s="239"/>
      <c r="F28" s="239"/>
      <c r="G28" s="239"/>
      <c r="H28" s="237"/>
      <c r="I28" s="237"/>
      <c r="J28" s="181"/>
      <c r="K28" s="237"/>
    </row>
    <row r="29" spans="1:11" ht="17.100000000000001" customHeight="1">
      <c r="A29" s="32"/>
      <c r="B29" s="20" t="s">
        <v>86</v>
      </c>
      <c r="C29" s="193"/>
      <c r="D29" s="193"/>
      <c r="E29" s="193"/>
      <c r="F29" s="193"/>
      <c r="G29" s="193"/>
      <c r="H29" s="193"/>
      <c r="I29" s="193"/>
      <c r="J29" s="80"/>
      <c r="K29" s="5"/>
    </row>
    <row r="30" spans="1:11" ht="9" customHeight="1">
      <c r="A30" s="214"/>
      <c r="B30" s="214"/>
      <c r="C30" s="214"/>
      <c r="D30" s="214"/>
      <c r="E30" s="214"/>
      <c r="F30" s="214"/>
      <c r="G30" s="214"/>
      <c r="H30" s="214"/>
      <c r="I30" s="214"/>
      <c r="J30" s="214"/>
      <c r="K30" s="214"/>
    </row>
    <row r="31" spans="1:11" ht="17.100000000000001" customHeight="1">
      <c r="A31" s="307" t="s">
        <v>131</v>
      </c>
      <c r="B31" s="307"/>
      <c r="C31" s="307"/>
      <c r="D31" s="307"/>
      <c r="E31" s="307"/>
      <c r="F31" s="307"/>
      <c r="G31" s="307"/>
      <c r="H31" s="307"/>
      <c r="I31" s="307"/>
      <c r="J31" s="307"/>
      <c r="K31" s="307"/>
    </row>
    <row r="32" spans="1:11" ht="5.0999999999999996" customHeight="1">
      <c r="A32" s="214"/>
      <c r="B32" s="214"/>
      <c r="C32" s="214"/>
      <c r="D32" s="214"/>
      <c r="E32" s="214"/>
      <c r="F32" s="214"/>
      <c r="G32" s="214"/>
      <c r="H32" s="214"/>
      <c r="I32" s="214"/>
      <c r="J32" s="214"/>
      <c r="K32" s="214"/>
    </row>
    <row r="33" spans="1:11" ht="65.400000000000006" customHeight="1">
      <c r="A33" s="210"/>
      <c r="B33" s="210"/>
      <c r="C33" s="210"/>
      <c r="D33" s="210"/>
      <c r="E33" s="210"/>
      <c r="F33" s="210"/>
      <c r="G33" s="210"/>
      <c r="H33" s="210"/>
      <c r="I33" s="210"/>
      <c r="J33" s="210"/>
      <c r="K33" s="210"/>
    </row>
    <row r="34" spans="1:11" ht="9" customHeight="1">
      <c r="A34" s="214"/>
      <c r="B34" s="214"/>
      <c r="C34" s="214"/>
      <c r="D34" s="214"/>
      <c r="E34" s="214"/>
      <c r="F34" s="214"/>
      <c r="G34" s="214"/>
      <c r="H34" s="214"/>
      <c r="I34" s="214"/>
      <c r="J34" s="214"/>
      <c r="K34" s="214"/>
    </row>
    <row r="35" spans="1:11" ht="17.100000000000001" customHeight="1">
      <c r="A35" s="307" t="s">
        <v>132</v>
      </c>
      <c r="B35" s="307"/>
      <c r="C35" s="307"/>
      <c r="D35" s="307"/>
      <c r="E35" s="307"/>
      <c r="F35" s="307"/>
      <c r="G35" s="307"/>
      <c r="H35" s="307"/>
      <c r="I35" s="307"/>
      <c r="J35" s="307"/>
      <c r="K35" s="307"/>
    </row>
    <row r="36" spans="1:11" ht="5.0999999999999996" customHeight="1">
      <c r="A36" s="214"/>
      <c r="B36" s="214"/>
      <c r="C36" s="214"/>
      <c r="D36" s="214"/>
      <c r="E36" s="214"/>
      <c r="F36" s="214"/>
      <c r="G36" s="214"/>
      <c r="H36" s="214"/>
      <c r="I36" s="214"/>
      <c r="J36" s="214"/>
      <c r="K36" s="214"/>
    </row>
    <row r="37" spans="1:11" ht="65.400000000000006" customHeight="1">
      <c r="A37" s="210"/>
      <c r="B37" s="210"/>
      <c r="C37" s="210"/>
      <c r="D37" s="210"/>
      <c r="E37" s="210"/>
      <c r="F37" s="210"/>
      <c r="G37" s="210"/>
      <c r="H37" s="210"/>
      <c r="I37" s="210"/>
      <c r="J37" s="210"/>
      <c r="K37" s="210"/>
    </row>
    <row r="38" spans="1:11" ht="9" customHeight="1">
      <c r="A38" s="214"/>
      <c r="B38" s="214"/>
      <c r="C38" s="214"/>
      <c r="D38" s="214"/>
      <c r="E38" s="214"/>
      <c r="F38" s="214"/>
      <c r="G38" s="214"/>
      <c r="H38" s="214"/>
      <c r="I38" s="214"/>
      <c r="J38" s="214"/>
      <c r="K38" s="214"/>
    </row>
    <row r="39" spans="1:11">
      <c r="A39" s="307" t="s">
        <v>88</v>
      </c>
      <c r="B39" s="307"/>
      <c r="C39" s="307"/>
      <c r="D39" s="307"/>
      <c r="E39" s="307"/>
      <c r="F39" s="307"/>
      <c r="G39" s="307"/>
      <c r="H39" s="307"/>
      <c r="I39" s="307"/>
      <c r="J39" s="307"/>
      <c r="K39" s="307"/>
    </row>
    <row r="40" spans="1:11" ht="5.0999999999999996" customHeight="1">
      <c r="A40" s="214"/>
      <c r="B40" s="214"/>
      <c r="C40" s="214"/>
      <c r="D40" s="214"/>
      <c r="E40" s="214"/>
      <c r="F40" s="214"/>
      <c r="G40" s="214"/>
      <c r="H40" s="214"/>
      <c r="I40" s="214"/>
      <c r="J40" s="214"/>
      <c r="K40" s="214"/>
    </row>
    <row r="41" spans="1:11" ht="65.400000000000006" customHeight="1">
      <c r="A41" s="210"/>
      <c r="B41" s="210"/>
      <c r="C41" s="210"/>
      <c r="D41" s="210"/>
      <c r="E41" s="210"/>
      <c r="F41" s="210"/>
      <c r="G41" s="210"/>
      <c r="H41" s="210"/>
      <c r="I41" s="210"/>
      <c r="J41" s="210"/>
      <c r="K41" s="210"/>
    </row>
    <row r="42" spans="1:11">
      <c r="A42" s="214"/>
      <c r="B42" s="214"/>
      <c r="C42" s="214"/>
      <c r="D42" s="214"/>
      <c r="E42" s="214"/>
      <c r="F42" s="214"/>
      <c r="G42" s="214"/>
      <c r="H42" s="214"/>
      <c r="I42" s="214"/>
      <c r="J42" s="214"/>
      <c r="K42" s="214"/>
    </row>
    <row r="43" spans="1:11">
      <c r="A43" s="85"/>
      <c r="B43" s="85"/>
      <c r="C43" s="85"/>
      <c r="D43" s="85"/>
      <c r="E43" s="85"/>
      <c r="F43" s="85"/>
      <c r="G43" s="85"/>
      <c r="H43" s="85"/>
      <c r="I43" s="85"/>
      <c r="J43" s="85"/>
      <c r="K43" s="85"/>
    </row>
    <row r="44" spans="1:11">
      <c r="A44" s="188" t="s">
        <v>36</v>
      </c>
      <c r="B44" s="188"/>
      <c r="C44" s="181"/>
      <c r="D44" s="188" t="s">
        <v>89</v>
      </c>
      <c r="E44" s="188"/>
      <c r="F44" s="188"/>
      <c r="G44" s="181"/>
      <c r="H44" s="188" t="s">
        <v>58</v>
      </c>
      <c r="I44" s="188"/>
      <c r="J44" s="188"/>
      <c r="K44" s="188"/>
    </row>
    <row r="45" spans="1:11" ht="5.0999999999999996" customHeight="1">
      <c r="A45" s="181"/>
      <c r="B45" s="181"/>
      <c r="C45" s="181"/>
      <c r="D45" s="214"/>
      <c r="E45" s="214"/>
      <c r="F45" s="214"/>
      <c r="G45" s="181"/>
      <c r="H45" s="214"/>
      <c r="I45" s="214"/>
      <c r="J45" s="214"/>
      <c r="K45" s="214"/>
    </row>
    <row r="46" spans="1:11">
      <c r="A46" s="235"/>
      <c r="B46" s="236"/>
      <c r="C46" s="237"/>
      <c r="D46" s="309"/>
      <c r="E46" s="309"/>
      <c r="F46" s="309"/>
      <c r="G46" s="237"/>
      <c r="H46" s="185"/>
      <c r="I46" s="185"/>
      <c r="J46" s="185"/>
      <c r="K46" s="185"/>
    </row>
  </sheetData>
  <sheetProtection password="CE28" sheet="1" selectLockedCells="1"/>
  <customSheetViews>
    <customSheetView guid="{C1DDDEA5-B024-4C29-ADDF-1FDF08683112}" showPageBreaks="1" view="pageLayout">
      <selection activeCell="D7" sqref="D7:F7"/>
      <pageMargins left="0" right="0" top="0" bottom="0" header="0" footer="0"/>
      <pageSetup paperSize="9" orientation="portrait" r:id="rId1"/>
      <headerFooter>
        <oddHeader>&amp;L&amp;8Agent-e de transports publics CFC                          Expert-e-s
&amp;R&amp;8Procédure de qualification TPI 2019
Visite à l’entreprise | &amp;P</oddHeader>
      </headerFooter>
    </customSheetView>
  </customSheetViews>
  <mergeCells count="69">
    <mergeCell ref="C29:I29"/>
    <mergeCell ref="H44:K44"/>
    <mergeCell ref="A45:B45"/>
    <mergeCell ref="D45:F45"/>
    <mergeCell ref="H45:K45"/>
    <mergeCell ref="A36:K36"/>
    <mergeCell ref="A38:K38"/>
    <mergeCell ref="A40:K40"/>
    <mergeCell ref="A42:K42"/>
    <mergeCell ref="C44:C46"/>
    <mergeCell ref="G44:G46"/>
    <mergeCell ref="A39:K39"/>
    <mergeCell ref="A41:K41"/>
    <mergeCell ref="A44:B44"/>
    <mergeCell ref="D46:F46"/>
    <mergeCell ref="A46:B46"/>
    <mergeCell ref="A2:K2"/>
    <mergeCell ref="A4:K4"/>
    <mergeCell ref="I3:K3"/>
    <mergeCell ref="G3:H3"/>
    <mergeCell ref="A3:F3"/>
    <mergeCell ref="C23:I23"/>
    <mergeCell ref="B27:I27"/>
    <mergeCell ref="A10:K10"/>
    <mergeCell ref="A16:I16"/>
    <mergeCell ref="A18:I18"/>
    <mergeCell ref="A25:F25"/>
    <mergeCell ref="A14:I14"/>
    <mergeCell ref="J14:K14"/>
    <mergeCell ref="J16:K16"/>
    <mergeCell ref="B13:I13"/>
    <mergeCell ref="B15:I15"/>
    <mergeCell ref="H46:K46"/>
    <mergeCell ref="D44:F44"/>
    <mergeCell ref="A33:K33"/>
    <mergeCell ref="A37:K37"/>
    <mergeCell ref="A35:K35"/>
    <mergeCell ref="A31:K31"/>
    <mergeCell ref="A32:K32"/>
    <mergeCell ref="A34:K34"/>
    <mergeCell ref="D5:K5"/>
    <mergeCell ref="A5:C5"/>
    <mergeCell ref="A12:I12"/>
    <mergeCell ref="J12:K12"/>
    <mergeCell ref="A11:I11"/>
    <mergeCell ref="J11:K11"/>
    <mergeCell ref="A9:B9"/>
    <mergeCell ref="D9:F9"/>
    <mergeCell ref="A6:K6"/>
    <mergeCell ref="A8:K8"/>
    <mergeCell ref="H7:K7"/>
    <mergeCell ref="A7:B7"/>
    <mergeCell ref="D7:F7"/>
    <mergeCell ref="A30:I30"/>
    <mergeCell ref="B17:I17"/>
    <mergeCell ref="J30:K30"/>
    <mergeCell ref="A24:F24"/>
    <mergeCell ref="J18:K18"/>
    <mergeCell ref="A22:I22"/>
    <mergeCell ref="A20:I20"/>
    <mergeCell ref="B19:I19"/>
    <mergeCell ref="B21:I21"/>
    <mergeCell ref="A26:F26"/>
    <mergeCell ref="A28:I28"/>
    <mergeCell ref="J28:K28"/>
    <mergeCell ref="J24:K26"/>
    <mergeCell ref="G24:I26"/>
    <mergeCell ref="J22:K22"/>
    <mergeCell ref="J20:K20"/>
  </mergeCells>
  <phoneticPr fontId="10" type="noConversion"/>
  <conditionalFormatting sqref="A33">
    <cfRule type="expression" dxfId="124" priority="13">
      <formula>ISBLANK(A33)</formula>
    </cfRule>
  </conditionalFormatting>
  <conditionalFormatting sqref="A37">
    <cfRule type="expression" dxfId="123" priority="12">
      <formula>ISBLANK(A37)</formula>
    </cfRule>
  </conditionalFormatting>
  <conditionalFormatting sqref="A41">
    <cfRule type="expression" dxfId="122" priority="11">
      <formula>ISBLANK(A41)</formula>
    </cfRule>
  </conditionalFormatting>
  <conditionalFormatting sqref="A46">
    <cfRule type="expression" dxfId="121" priority="9">
      <formula>ISBLANK(A46)</formula>
    </cfRule>
  </conditionalFormatting>
  <conditionalFormatting sqref="C23">
    <cfRule type="expression" dxfId="120" priority="15">
      <formula>ISBLANK(C23)</formula>
    </cfRule>
  </conditionalFormatting>
  <conditionalFormatting sqref="C29">
    <cfRule type="expression" dxfId="119" priority="14">
      <formula>ISBLANK(C29)</formula>
    </cfRule>
  </conditionalFormatting>
  <conditionalFormatting sqref="D9">
    <cfRule type="expression" dxfId="118" priority="16">
      <formula>ISBLANK(D9)</formula>
    </cfRule>
  </conditionalFormatting>
  <conditionalFormatting sqref="D46:F46">
    <cfRule type="cellIs" dxfId="117" priority="3" operator="greaterThan">
      <formula>0</formula>
    </cfRule>
  </conditionalFormatting>
  <conditionalFormatting sqref="I3">
    <cfRule type="expression" dxfId="116" priority="4">
      <formula>ISBLANK(I3)</formula>
    </cfRule>
  </conditionalFormatting>
  <conditionalFormatting sqref="K13 K15 K17 K19 K21 K23 K27 K29">
    <cfRule type="expression" dxfId="115" priority="5">
      <formula>ISBLANK(K13)</formula>
    </cfRule>
  </conditionalFormatting>
  <dataValidations disablePrompts="1" count="2">
    <dataValidation allowBlank="1" showDropDown="1" showInputMessage="1" showErrorMessage="1" sqref="H9:K9" xr:uid="{00000000-0002-0000-0600-000000000000}"/>
    <dataValidation type="list" allowBlank="1" showInputMessage="1" showErrorMessage="1" sqref="K13 K15 K17 K19 K21 K23 K27 K29" xr:uid="{00000000-0002-0000-0600-000001000000}">
      <formula1>"Oui,Non"</formula1>
    </dataValidation>
  </dataValidations>
  <pageMargins left="0.74803149606299213" right="0.74803149606299213" top="0.98425196850393704" bottom="0.78740157480314965" header="0.51181102362204722" footer="0.51181102362204722"/>
  <pageSetup paperSize="9" orientation="portrait" r:id="rId2"/>
  <headerFooter>
    <oddHeader>&amp;L&amp;8Agent-e de transports publics CFC                          
Expert-e
&amp;R&amp;8Procédure de qualification TPI 2024
Visite en entreprise |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tt5">
    <tabColor rgb="FF92D050"/>
  </sheetPr>
  <dimension ref="A1:I93"/>
  <sheetViews>
    <sheetView showGridLines="0" view="pageLayout" topLeftCell="A20" zoomScale="85" zoomScaleNormal="100" zoomScalePageLayoutView="85" workbookViewId="0">
      <selection activeCell="E10" sqref="E10:I10"/>
    </sheetView>
  </sheetViews>
  <sheetFormatPr baseColWidth="10" defaultColWidth="11" defaultRowHeight="15.6"/>
  <cols>
    <col min="1" max="1" width="8.3984375" customWidth="1"/>
    <col min="2" max="2" width="26.5" customWidth="1"/>
    <col min="3" max="3" width="13.5" customWidth="1"/>
    <col min="4" max="4" width="11.5" style="44" customWidth="1"/>
    <col min="5" max="5" width="7.8984375" customWidth="1"/>
    <col min="6" max="6" width="10.8984375" customWidth="1"/>
    <col min="7" max="7" width="5.8984375" customWidth="1"/>
    <col min="8" max="8" width="10.3984375" customWidth="1"/>
    <col min="9" max="9" width="21" customWidth="1"/>
  </cols>
  <sheetData>
    <row r="1" spans="1:9" ht="18.899999999999999" customHeight="1">
      <c r="A1" s="120" t="s">
        <v>228</v>
      </c>
      <c r="B1" s="120"/>
      <c r="C1" s="120"/>
      <c r="D1" s="120"/>
      <c r="E1" s="120"/>
      <c r="F1" s="120"/>
      <c r="G1" s="120"/>
      <c r="H1" s="120"/>
      <c r="I1" s="122" t="str">
        <f>Mandat_sup.!$Q$1</f>
        <v>TPI 2024</v>
      </c>
    </row>
    <row r="2" spans="1:9" ht="6.6" customHeight="1">
      <c r="A2" s="293"/>
      <c r="B2" s="293"/>
      <c r="C2" s="293"/>
      <c r="D2" s="293"/>
      <c r="E2" s="293"/>
      <c r="F2" s="293"/>
      <c r="G2" s="293"/>
      <c r="H2" s="293"/>
      <c r="I2" s="293"/>
    </row>
    <row r="3" spans="1:9" ht="18.600000000000001" customHeight="1">
      <c r="A3" s="78" t="s">
        <v>188</v>
      </c>
      <c r="B3" s="78"/>
      <c r="C3" s="171" t="str">
        <f>IF(ISBLANK('Enoncé du mandat_sup.'!$E$5),"",'Enoncé du mandat_sup.'!$E$5)</f>
        <v/>
      </c>
      <c r="D3" s="171"/>
      <c r="E3" s="171"/>
      <c r="F3" s="171"/>
      <c r="G3" s="310" t="s">
        <v>90</v>
      </c>
      <c r="H3" s="310"/>
      <c r="I3" s="127" t="str">
        <f>IF(ISBLANK(Mandat_sup.!$N$3),"",Mandat_sup.!$N$3)</f>
        <v/>
      </c>
    </row>
    <row r="4" spans="1:9" ht="6.6" customHeight="1">
      <c r="A4" s="170"/>
      <c r="B4" s="170"/>
      <c r="C4" s="170"/>
      <c r="D4" s="170"/>
      <c r="E4" s="170"/>
      <c r="F4" s="170"/>
      <c r="G4" s="170"/>
      <c r="H4" s="170"/>
      <c r="I4" s="170"/>
    </row>
    <row r="5" spans="1:9" s="38" customFormat="1" ht="18.600000000000001" customHeight="1">
      <c r="A5" s="43" t="s">
        <v>7</v>
      </c>
      <c r="B5" s="137" t="s">
        <v>245</v>
      </c>
      <c r="C5" s="255" t="str">
        <f>IF(ISBLANK(Mandat_sup.!$E$9),"",Mandat_sup.!$E$9)</f>
        <v/>
      </c>
      <c r="D5" s="255"/>
      <c r="E5" s="255"/>
      <c r="F5" s="137" t="s">
        <v>244</v>
      </c>
      <c r="G5" s="255" t="str">
        <f>IF(ISBLANK(Mandat_sup.!$K$9),"",Mandat_sup.!$K$9)</f>
        <v/>
      </c>
      <c r="H5" s="255"/>
      <c r="I5" s="255"/>
    </row>
    <row r="6" spans="1:9" s="46" customFormat="1" ht="6" customHeight="1">
      <c r="A6" s="314"/>
      <c r="B6" s="314"/>
      <c r="C6" s="314"/>
      <c r="D6" s="314"/>
      <c r="E6" s="314"/>
      <c r="F6" s="314"/>
      <c r="G6" s="314"/>
      <c r="H6" s="314"/>
      <c r="I6" s="314"/>
    </row>
    <row r="7" spans="1:9" s="40" customFormat="1" ht="29.1" customHeight="1">
      <c r="A7" s="319" t="s">
        <v>91</v>
      </c>
      <c r="B7" s="320"/>
      <c r="C7" s="321"/>
      <c r="D7" s="39" t="s">
        <v>189</v>
      </c>
      <c r="E7" s="223" t="s">
        <v>191</v>
      </c>
      <c r="F7" s="322"/>
      <c r="G7" s="322"/>
      <c r="H7" s="322"/>
      <c r="I7" s="224"/>
    </row>
    <row r="8" spans="1:9" s="42" customFormat="1" ht="23.1" customHeight="1">
      <c r="A8" s="318" t="s">
        <v>240</v>
      </c>
      <c r="B8" s="316"/>
      <c r="C8" s="316"/>
      <c r="D8" s="48">
        <v>0.5</v>
      </c>
      <c r="E8" s="49" t="s">
        <v>148</v>
      </c>
      <c r="F8" s="50"/>
      <c r="G8" s="50"/>
      <c r="H8" s="50"/>
      <c r="I8" s="51"/>
    </row>
    <row r="9" spans="1:9" s="53" customFormat="1" ht="23.1" customHeight="1">
      <c r="A9" s="315" t="s">
        <v>93</v>
      </c>
      <c r="B9" s="323"/>
      <c r="C9" s="323"/>
      <c r="D9" s="324"/>
      <c r="E9" s="135" t="s">
        <v>192</v>
      </c>
      <c r="F9" s="131"/>
      <c r="G9" s="132"/>
      <c r="H9" s="132"/>
      <c r="I9" s="134"/>
    </row>
    <row r="10" spans="1:9" s="42" customFormat="1" ht="102" customHeight="1">
      <c r="A10" s="54" t="str">
        <f>'Enoncé du mandat_sup.'!B55&amp;" "&amp;'Enoncé du mandat_sup.'!C55</f>
        <v xml:space="preserve">CO </v>
      </c>
      <c r="B10" s="133" t="s">
        <v>94</v>
      </c>
      <c r="C10" s="23" t="s">
        <v>193</v>
      </c>
      <c r="D10" s="1"/>
      <c r="E10" s="311"/>
      <c r="F10" s="312"/>
      <c r="G10" s="312"/>
      <c r="H10" s="312"/>
      <c r="I10" s="313"/>
    </row>
    <row r="11" spans="1:9" ht="102" customHeight="1">
      <c r="A11" s="54" t="str">
        <f>'Enoncé du mandat_sup.'!B56&amp;" "&amp;'Enoncé du mandat_sup.'!C56</f>
        <v xml:space="preserve">CO </v>
      </c>
      <c r="B11" s="133" t="s">
        <v>94</v>
      </c>
      <c r="C11" s="23" t="s">
        <v>193</v>
      </c>
      <c r="D11" s="1"/>
      <c r="E11" s="311"/>
      <c r="F11" s="312"/>
      <c r="G11" s="312"/>
      <c r="H11" s="312"/>
      <c r="I11" s="313"/>
    </row>
    <row r="12" spans="1:9" ht="102" customHeight="1">
      <c r="A12" s="54" t="str">
        <f>'Enoncé du mandat_sup.'!B57&amp;" "&amp;'Enoncé du mandat_sup.'!C57</f>
        <v xml:space="preserve">CO </v>
      </c>
      <c r="B12" s="133" t="s">
        <v>94</v>
      </c>
      <c r="C12" s="23" t="s">
        <v>193</v>
      </c>
      <c r="D12" s="1"/>
      <c r="E12" s="311"/>
      <c r="F12" s="312"/>
      <c r="G12" s="312"/>
      <c r="H12" s="312"/>
      <c r="I12" s="313"/>
    </row>
    <row r="13" spans="1:9" ht="18.899999999999999" customHeight="1">
      <c r="A13" s="120" t="s">
        <v>228</v>
      </c>
      <c r="B13" s="120"/>
      <c r="C13" s="120"/>
      <c r="D13" s="120"/>
      <c r="E13" s="120"/>
      <c r="F13" s="120"/>
      <c r="G13" s="120"/>
      <c r="H13" s="120"/>
      <c r="I13" s="122" t="str">
        <f>Mandat_sup.!$Q$1</f>
        <v>TPI 2024</v>
      </c>
    </row>
    <row r="14" spans="1:9" ht="6.6" customHeight="1">
      <c r="A14" s="293"/>
      <c r="B14" s="293"/>
      <c r="C14" s="293"/>
      <c r="D14" s="293"/>
      <c r="E14" s="293"/>
      <c r="F14" s="293"/>
      <c r="G14" s="293"/>
      <c r="H14" s="293"/>
      <c r="I14" s="293"/>
    </row>
    <row r="15" spans="1:9" ht="18" customHeight="1">
      <c r="A15" s="78" t="s">
        <v>188</v>
      </c>
      <c r="B15" s="78"/>
      <c r="C15" s="171" t="str">
        <f>IF(ISBLANK('Enoncé du mandat_sup.'!$E$5),"",'Enoncé du mandat_sup.'!$E$5)</f>
        <v/>
      </c>
      <c r="D15" s="171"/>
      <c r="E15" s="171"/>
      <c r="F15" s="171"/>
      <c r="G15" s="310" t="s">
        <v>90</v>
      </c>
      <c r="H15" s="310"/>
      <c r="I15" s="127" t="str">
        <f>IF(ISBLANK(Mandat_sup.!$N$3),"",Mandat_sup.!$N$3)</f>
        <v/>
      </c>
    </row>
    <row r="16" spans="1:9" ht="6" customHeight="1">
      <c r="A16" s="170"/>
      <c r="B16" s="170"/>
      <c r="C16" s="170"/>
      <c r="D16" s="170"/>
      <c r="E16" s="170"/>
      <c r="F16" s="170"/>
      <c r="G16" s="170"/>
      <c r="H16" s="170"/>
      <c r="I16" s="170"/>
    </row>
    <row r="17" spans="1:9" ht="18" customHeight="1">
      <c r="A17" s="43" t="s">
        <v>7</v>
      </c>
      <c r="B17" s="137" t="s">
        <v>245</v>
      </c>
      <c r="C17" s="255" t="str">
        <f>IF(ISBLANK(Mandat_sup.!$E$9),"",Mandat_sup.!$E$9)</f>
        <v/>
      </c>
      <c r="D17" s="255"/>
      <c r="E17" s="255"/>
      <c r="F17" s="137" t="s">
        <v>244</v>
      </c>
      <c r="G17" s="255" t="str">
        <f>IF(ISBLANK(Mandat_sup.!$K$9),"",Mandat_sup.!$K$9)</f>
        <v/>
      </c>
      <c r="H17" s="255"/>
      <c r="I17" s="255"/>
    </row>
    <row r="18" spans="1:9" ht="6" customHeight="1">
      <c r="A18" s="109"/>
      <c r="B18" s="35"/>
      <c r="C18" s="35"/>
      <c r="D18" s="35"/>
      <c r="E18" s="35"/>
      <c r="F18" s="37"/>
      <c r="G18" s="35"/>
      <c r="H18" s="35"/>
      <c r="I18" s="35"/>
    </row>
    <row r="19" spans="1:9" s="40" customFormat="1" ht="29.1" customHeight="1">
      <c r="A19" s="211" t="s">
        <v>91</v>
      </c>
      <c r="B19" s="212"/>
      <c r="C19" s="39" t="s">
        <v>194</v>
      </c>
      <c r="D19" s="23" t="s">
        <v>92</v>
      </c>
      <c r="E19" s="319" t="s">
        <v>191</v>
      </c>
      <c r="F19" s="320"/>
      <c r="G19" s="320"/>
      <c r="H19" s="320"/>
      <c r="I19" s="321"/>
    </row>
    <row r="20" spans="1:9" s="42" customFormat="1" ht="102" customHeight="1">
      <c r="A20" s="54" t="str">
        <f>'Enoncé du mandat_sup.'!B58&amp;" "&amp;'Enoncé du mandat_sup.'!C58</f>
        <v xml:space="preserve">CO </v>
      </c>
      <c r="B20" s="133" t="s">
        <v>94</v>
      </c>
      <c r="C20" s="23" t="s">
        <v>193</v>
      </c>
      <c r="D20" s="1"/>
      <c r="E20" s="311"/>
      <c r="F20" s="312"/>
      <c r="G20" s="312"/>
      <c r="H20" s="312"/>
      <c r="I20" s="313"/>
    </row>
    <row r="21" spans="1:9" ht="102" customHeight="1">
      <c r="A21" s="54" t="str">
        <f>'Enoncé du mandat_sup.'!B59&amp;" "&amp;'Enoncé du mandat_sup.'!C59</f>
        <v xml:space="preserve">CO </v>
      </c>
      <c r="B21" s="133" t="s">
        <v>94</v>
      </c>
      <c r="C21" s="23" t="s">
        <v>193</v>
      </c>
      <c r="D21" s="1"/>
      <c r="E21" s="311"/>
      <c r="F21" s="312"/>
      <c r="G21" s="312"/>
      <c r="H21" s="312"/>
      <c r="I21" s="313"/>
    </row>
    <row r="22" spans="1:9" ht="102" customHeight="1">
      <c r="A22" s="54" t="str">
        <f>'Enoncé du mandat_sup.'!B60&amp;" "&amp;'Enoncé du mandat_sup.'!C60</f>
        <v xml:space="preserve">CO </v>
      </c>
      <c r="B22" s="133" t="s">
        <v>94</v>
      </c>
      <c r="C22" s="23" t="s">
        <v>193</v>
      </c>
      <c r="D22" s="1"/>
      <c r="E22" s="311"/>
      <c r="F22" s="312"/>
      <c r="G22" s="312"/>
      <c r="H22" s="312"/>
      <c r="I22" s="313"/>
    </row>
    <row r="23" spans="1:9" ht="18.899999999999999" customHeight="1">
      <c r="A23" s="120" t="s">
        <v>228</v>
      </c>
      <c r="B23" s="120"/>
      <c r="C23" s="120"/>
      <c r="D23" s="120"/>
      <c r="E23" s="120"/>
      <c r="F23" s="120"/>
      <c r="G23" s="120"/>
      <c r="H23" s="120"/>
      <c r="I23" s="122" t="str">
        <f>Mandat_sup.!$Q$1</f>
        <v>TPI 2024</v>
      </c>
    </row>
    <row r="24" spans="1:9" ht="6.6" customHeight="1">
      <c r="A24" s="293"/>
      <c r="B24" s="293"/>
      <c r="C24" s="293"/>
      <c r="D24" s="293"/>
      <c r="E24" s="293"/>
      <c r="F24" s="293"/>
      <c r="G24" s="293"/>
      <c r="H24" s="293"/>
      <c r="I24" s="293"/>
    </row>
    <row r="25" spans="1:9" ht="6.6" customHeight="1">
      <c r="A25" s="89"/>
      <c r="B25" s="89"/>
      <c r="C25" s="89"/>
      <c r="D25" s="89"/>
      <c r="E25" s="89"/>
      <c r="F25" s="89"/>
      <c r="G25" s="89"/>
      <c r="H25" s="89"/>
      <c r="I25" s="89"/>
    </row>
    <row r="26" spans="1:9" ht="18" customHeight="1">
      <c r="A26" s="78" t="s">
        <v>188</v>
      </c>
      <c r="B26" s="78"/>
      <c r="C26" s="171" t="str">
        <f>IF(ISBLANK('Enoncé du mandat_sup.'!$E$5),"",'Enoncé du mandat_sup.'!$E$5)</f>
        <v/>
      </c>
      <c r="D26" s="171"/>
      <c r="E26" s="171"/>
      <c r="F26" s="171"/>
      <c r="G26" s="310" t="s">
        <v>90</v>
      </c>
      <c r="H26" s="310"/>
      <c r="I26" s="127" t="str">
        <f>IF(ISBLANK(Mandat_sup.!$N$3),"",Mandat_sup.!$N$3)</f>
        <v/>
      </c>
    </row>
    <row r="27" spans="1:9" ht="6" customHeight="1">
      <c r="A27" s="170"/>
      <c r="B27" s="170"/>
      <c r="C27" s="170"/>
      <c r="D27" s="170"/>
      <c r="E27" s="170"/>
      <c r="F27" s="170"/>
      <c r="G27" s="170"/>
      <c r="H27" s="170"/>
      <c r="I27" s="170"/>
    </row>
    <row r="28" spans="1:9" ht="18" customHeight="1">
      <c r="A28" s="43" t="s">
        <v>7</v>
      </c>
      <c r="B28" s="137" t="s">
        <v>245</v>
      </c>
      <c r="C28" s="255" t="str">
        <f>IF(ISBLANK(Mandat_sup.!$E$9),"",Mandat_sup.!$E$9)</f>
        <v/>
      </c>
      <c r="D28" s="255"/>
      <c r="E28" s="255"/>
      <c r="F28" s="137" t="s">
        <v>244</v>
      </c>
      <c r="G28" s="255" t="str">
        <f>IF(ISBLANK(Mandat_sup.!$K$9),"",Mandat_sup.!$K$9)</f>
        <v/>
      </c>
      <c r="H28" s="255"/>
      <c r="I28" s="255"/>
    </row>
    <row r="29" spans="1:9" ht="6" customHeight="1">
      <c r="A29" s="109"/>
      <c r="B29" s="35"/>
      <c r="C29" s="35"/>
      <c r="D29" s="35"/>
      <c r="E29" s="35"/>
      <c r="F29" s="37"/>
      <c r="G29" s="35"/>
      <c r="H29" s="35"/>
      <c r="I29" s="35"/>
    </row>
    <row r="30" spans="1:9" s="40" customFormat="1" ht="29.1" customHeight="1">
      <c r="A30" s="211" t="s">
        <v>91</v>
      </c>
      <c r="B30" s="212"/>
      <c r="C30" s="39" t="s">
        <v>194</v>
      </c>
      <c r="D30" s="23" t="s">
        <v>92</v>
      </c>
      <c r="E30" s="325" t="s">
        <v>191</v>
      </c>
      <c r="F30" s="325"/>
      <c r="G30" s="325"/>
      <c r="H30" s="325"/>
      <c r="I30" s="325"/>
    </row>
    <row r="31" spans="1:9" s="42" customFormat="1" ht="87.75" customHeight="1">
      <c r="A31" s="54" t="str">
        <f>'Enoncé du mandat_sup.'!B61&amp;" "&amp;'Enoncé du mandat_sup.'!C61</f>
        <v xml:space="preserve">CO </v>
      </c>
      <c r="B31" s="133" t="s">
        <v>94</v>
      </c>
      <c r="C31" s="23" t="s">
        <v>193</v>
      </c>
      <c r="D31" s="1"/>
      <c r="E31" s="311"/>
      <c r="F31" s="312"/>
      <c r="G31" s="312"/>
      <c r="H31" s="312"/>
      <c r="I31" s="313"/>
    </row>
    <row r="32" spans="1:9" ht="87.75" customHeight="1">
      <c r="A32" s="54" t="str">
        <f>'Enoncé du mandat_sup.'!B62&amp;" "&amp;'Enoncé du mandat_sup.'!C62</f>
        <v xml:space="preserve">CO </v>
      </c>
      <c r="B32" s="133" t="s">
        <v>94</v>
      </c>
      <c r="C32" s="23" t="s">
        <v>193</v>
      </c>
      <c r="D32" s="1"/>
      <c r="E32" s="311"/>
      <c r="F32" s="312"/>
      <c r="G32" s="312"/>
      <c r="H32" s="312"/>
      <c r="I32" s="313"/>
    </row>
    <row r="33" spans="1:9" ht="87.75" customHeight="1">
      <c r="A33" s="54" t="str">
        <f>'Enoncé du mandat_sup.'!B63&amp;" "&amp;'Enoncé du mandat_sup.'!C63</f>
        <v xml:space="preserve">CO </v>
      </c>
      <c r="B33" s="133" t="s">
        <v>94</v>
      </c>
      <c r="C33" s="23" t="s">
        <v>193</v>
      </c>
      <c r="D33" s="1"/>
      <c r="E33" s="311"/>
      <c r="F33" s="312"/>
      <c r="G33" s="312"/>
      <c r="H33" s="312"/>
      <c r="I33" s="313"/>
    </row>
    <row r="34" spans="1:9" ht="87.75" customHeight="1">
      <c r="A34" s="54">
        <v>10</v>
      </c>
      <c r="B34" s="55" t="s">
        <v>198</v>
      </c>
      <c r="C34" s="23" t="s">
        <v>193</v>
      </c>
      <c r="D34" s="1"/>
      <c r="E34" s="311"/>
      <c r="F34" s="312"/>
      <c r="G34" s="312"/>
      <c r="H34" s="312"/>
      <c r="I34" s="313"/>
    </row>
    <row r="35" spans="1:9" ht="18.899999999999999" customHeight="1">
      <c r="A35" s="120" t="s">
        <v>228</v>
      </c>
      <c r="B35" s="120"/>
      <c r="C35" s="120"/>
      <c r="D35" s="120"/>
      <c r="E35" s="120"/>
      <c r="F35" s="120"/>
      <c r="G35" s="120"/>
      <c r="H35" s="120"/>
      <c r="I35" s="122" t="str">
        <f>Mandat_sup.!$Q$1</f>
        <v>TPI 2024</v>
      </c>
    </row>
    <row r="36" spans="1:9" ht="6.6" customHeight="1">
      <c r="A36" s="293"/>
      <c r="B36" s="293"/>
      <c r="C36" s="293"/>
      <c r="D36" s="293"/>
      <c r="E36" s="293"/>
      <c r="F36" s="293"/>
      <c r="G36" s="293"/>
      <c r="H36" s="293"/>
      <c r="I36" s="293"/>
    </row>
    <row r="37" spans="1:9" ht="18.600000000000001" customHeight="1">
      <c r="A37" s="78" t="s">
        <v>188</v>
      </c>
      <c r="B37" s="78"/>
      <c r="C37" s="171" t="str">
        <f>IF(ISBLANK('Enoncé du mandat_sup.'!$E$5),"",'Enoncé du mandat_sup.'!$E$5)</f>
        <v/>
      </c>
      <c r="D37" s="171"/>
      <c r="E37" s="171"/>
      <c r="F37" s="171"/>
      <c r="G37" s="310" t="s">
        <v>90</v>
      </c>
      <c r="H37" s="310"/>
      <c r="I37" s="127" t="str">
        <f>IF(ISBLANK(Mandat_sup.!$N$3),"",Mandat_sup.!$N$3)</f>
        <v/>
      </c>
    </row>
    <row r="38" spans="1:9" ht="6" customHeight="1">
      <c r="A38" s="170"/>
      <c r="B38" s="170"/>
      <c r="C38" s="170"/>
      <c r="D38" s="170"/>
      <c r="E38" s="170"/>
      <c r="F38" s="170"/>
      <c r="G38" s="170"/>
      <c r="H38" s="170"/>
      <c r="I38" s="170"/>
    </row>
    <row r="39" spans="1:9" ht="18.600000000000001" customHeight="1">
      <c r="A39" s="43" t="s">
        <v>7</v>
      </c>
      <c r="B39" s="137" t="s">
        <v>245</v>
      </c>
      <c r="C39" s="255" t="str">
        <f>IF(ISBLANK(Mandat_sup.!$E$9),"",Mandat_sup.!$E$9)</f>
        <v/>
      </c>
      <c r="D39" s="255"/>
      <c r="E39" s="255"/>
      <c r="F39" s="137" t="s">
        <v>244</v>
      </c>
      <c r="G39" s="255" t="str">
        <f>IF(ISBLANK(Mandat_sup.!$K$9),"",Mandat_sup.!$K$9)</f>
        <v/>
      </c>
      <c r="H39" s="255"/>
      <c r="I39" s="255"/>
    </row>
    <row r="40" spans="1:9" s="46" customFormat="1" ht="6" customHeight="1">
      <c r="A40" s="314"/>
      <c r="B40" s="314"/>
      <c r="C40" s="314"/>
      <c r="D40" s="314"/>
      <c r="E40" s="314"/>
      <c r="F40" s="314"/>
      <c r="G40" s="314"/>
      <c r="H40" s="314"/>
      <c r="I40" s="314"/>
    </row>
    <row r="41" spans="1:9" s="40" customFormat="1" ht="29.1" customHeight="1">
      <c r="A41" s="319" t="s">
        <v>91</v>
      </c>
      <c r="B41" s="320"/>
      <c r="C41" s="321"/>
      <c r="D41" s="39" t="s">
        <v>194</v>
      </c>
      <c r="E41" s="223" t="s">
        <v>191</v>
      </c>
      <c r="F41" s="322"/>
      <c r="G41" s="322"/>
      <c r="H41" s="322"/>
      <c r="I41" s="224"/>
    </row>
    <row r="42" spans="1:9" s="42" customFormat="1" ht="23.1" customHeight="1">
      <c r="A42" s="315" t="s">
        <v>96</v>
      </c>
      <c r="B42" s="323"/>
      <c r="C42" s="323"/>
      <c r="D42" s="324"/>
      <c r="E42" s="136" t="s">
        <v>192</v>
      </c>
      <c r="F42" s="128"/>
      <c r="G42" s="129"/>
      <c r="H42" s="129"/>
      <c r="I42" s="130"/>
    </row>
    <row r="43" spans="1:9" ht="102" customHeight="1">
      <c r="A43" s="54">
        <v>11</v>
      </c>
      <c r="B43" s="119" t="s">
        <v>197</v>
      </c>
      <c r="C43" s="23" t="s">
        <v>193</v>
      </c>
      <c r="D43" s="1"/>
      <c r="E43" s="311"/>
      <c r="F43" s="312"/>
      <c r="G43" s="312"/>
      <c r="H43" s="312"/>
      <c r="I43" s="313"/>
    </row>
    <row r="44" spans="1:9" ht="102" customHeight="1">
      <c r="A44" s="54">
        <v>12</v>
      </c>
      <c r="B44" s="55" t="s">
        <v>196</v>
      </c>
      <c r="C44" s="23" t="s">
        <v>193</v>
      </c>
      <c r="D44" s="1"/>
      <c r="E44" s="311"/>
      <c r="F44" s="312"/>
      <c r="G44" s="312"/>
      <c r="H44" s="312"/>
      <c r="I44" s="313"/>
    </row>
    <row r="45" spans="1:9" ht="102" customHeight="1">
      <c r="A45" s="54">
        <v>13</v>
      </c>
      <c r="B45" s="55" t="s">
        <v>195</v>
      </c>
      <c r="C45" s="23" t="s">
        <v>193</v>
      </c>
      <c r="D45" s="1"/>
      <c r="E45" s="311"/>
      <c r="F45" s="312"/>
      <c r="G45" s="312"/>
      <c r="H45" s="312"/>
      <c r="I45" s="313"/>
    </row>
    <row r="46" spans="1:9" ht="18.899999999999999" customHeight="1">
      <c r="A46" s="120" t="s">
        <v>228</v>
      </c>
      <c r="B46" s="120"/>
      <c r="C46" s="120"/>
      <c r="D46" s="120"/>
      <c r="E46" s="120"/>
      <c r="F46" s="120"/>
      <c r="G46" s="120"/>
      <c r="H46" s="120"/>
      <c r="I46" s="122" t="str">
        <f>Mandat_sup.!$Q$1</f>
        <v>TPI 2024</v>
      </c>
    </row>
    <row r="47" spans="1:9" ht="6.6" customHeight="1">
      <c r="A47" s="293"/>
      <c r="B47" s="293"/>
      <c r="C47" s="293"/>
      <c r="D47" s="293"/>
      <c r="E47" s="293"/>
      <c r="F47" s="293"/>
      <c r="G47" s="293"/>
      <c r="H47" s="293"/>
      <c r="I47" s="293"/>
    </row>
    <row r="48" spans="1:9" ht="18.600000000000001" customHeight="1">
      <c r="A48" s="78" t="s">
        <v>188</v>
      </c>
      <c r="B48" s="78"/>
      <c r="C48" s="171" t="str">
        <f>IF(ISBLANK('Enoncé du mandat_sup.'!$E$5),"",'Enoncé du mandat_sup.'!$E$5)</f>
        <v/>
      </c>
      <c r="D48" s="171"/>
      <c r="E48" s="171"/>
      <c r="F48" s="171"/>
      <c r="G48" s="310" t="s">
        <v>90</v>
      </c>
      <c r="H48" s="310"/>
      <c r="I48" s="127" t="str">
        <f>IF(ISBLANK(Mandat_sup.!$N$3),"",Mandat_sup.!$N$3)</f>
        <v/>
      </c>
    </row>
    <row r="49" spans="1:9" ht="6" customHeight="1">
      <c r="A49" s="170"/>
      <c r="B49" s="170"/>
      <c r="C49" s="170"/>
      <c r="D49" s="170"/>
      <c r="E49" s="170"/>
      <c r="F49" s="170"/>
      <c r="G49" s="170"/>
      <c r="H49" s="170"/>
      <c r="I49" s="170"/>
    </row>
    <row r="50" spans="1:9" ht="18.600000000000001" customHeight="1">
      <c r="A50" s="43" t="s">
        <v>7</v>
      </c>
      <c r="B50" s="137" t="s">
        <v>245</v>
      </c>
      <c r="C50" s="255" t="str">
        <f>IF(ISBLANK(Mandat_sup.!$E$9),"",Mandat_sup.!$E$9)</f>
        <v/>
      </c>
      <c r="D50" s="255"/>
      <c r="E50" s="255"/>
      <c r="F50" s="137" t="s">
        <v>244</v>
      </c>
      <c r="G50" s="255" t="str">
        <f>IF(ISBLANK(Mandat_sup.!$K$9),"",Mandat_sup.!$K$9)</f>
        <v/>
      </c>
      <c r="H50" s="255"/>
      <c r="I50" s="255"/>
    </row>
    <row r="51" spans="1:9" s="46" customFormat="1" ht="6" customHeight="1">
      <c r="A51" s="314"/>
      <c r="B51" s="314"/>
      <c r="C51" s="314"/>
      <c r="D51" s="314"/>
      <c r="E51" s="314"/>
      <c r="F51" s="314"/>
      <c r="G51" s="314"/>
      <c r="H51" s="314"/>
      <c r="I51" s="314"/>
    </row>
    <row r="52" spans="1:9" s="40" customFormat="1" ht="29.1" customHeight="1">
      <c r="A52" s="223" t="s">
        <v>91</v>
      </c>
      <c r="B52" s="224"/>
      <c r="C52" s="39" t="s">
        <v>194</v>
      </c>
      <c r="D52" s="23" t="s">
        <v>92</v>
      </c>
      <c r="E52" s="325" t="s">
        <v>191</v>
      </c>
      <c r="F52" s="325"/>
      <c r="G52" s="325"/>
      <c r="H52" s="325"/>
      <c r="I52" s="325"/>
    </row>
    <row r="53" spans="1:9" ht="102" customHeight="1">
      <c r="A53" s="54">
        <v>14</v>
      </c>
      <c r="B53" s="55" t="s">
        <v>200</v>
      </c>
      <c r="C53" s="23" t="s">
        <v>193</v>
      </c>
      <c r="D53" s="1"/>
      <c r="E53" s="311"/>
      <c r="F53" s="312"/>
      <c r="G53" s="312"/>
      <c r="H53" s="312"/>
      <c r="I53" s="313"/>
    </row>
    <row r="54" spans="1:9" ht="102" customHeight="1">
      <c r="A54" s="54">
        <v>15</v>
      </c>
      <c r="B54" s="55" t="s">
        <v>199</v>
      </c>
      <c r="C54" s="23" t="s">
        <v>193</v>
      </c>
      <c r="D54" s="1"/>
      <c r="E54" s="311"/>
      <c r="F54" s="312"/>
      <c r="G54" s="312"/>
      <c r="H54" s="312"/>
      <c r="I54" s="313"/>
    </row>
    <row r="55" spans="1:9" ht="24" customHeight="1">
      <c r="A55" s="326"/>
      <c r="B55" s="326"/>
      <c r="C55" s="326"/>
      <c r="D55" s="326"/>
      <c r="E55" s="326"/>
      <c r="F55" s="326"/>
      <c r="G55" s="326"/>
      <c r="H55" s="326"/>
      <c r="I55" s="326"/>
    </row>
    <row r="56" spans="1:9" ht="19.2" customHeight="1">
      <c r="A56" s="33" t="s">
        <v>38</v>
      </c>
      <c r="B56" s="137" t="s">
        <v>246</v>
      </c>
      <c r="C56" s="88" t="str">
        <f>IF(ISBLANK(Mandat_sup.!E19),"",Mandat_sup.!E19)</f>
        <v/>
      </c>
      <c r="D56" s="137" t="s">
        <v>247</v>
      </c>
      <c r="E56" s="255" t="str">
        <f>IF(ISBLANK(Mandat_sup.!K19),"",Mandat_sup.!K19)</f>
        <v/>
      </c>
      <c r="F56" s="255"/>
      <c r="G56" s="255"/>
      <c r="H56" s="137" t="s">
        <v>248</v>
      </c>
      <c r="I56" s="56"/>
    </row>
    <row r="57" spans="1:9" s="42" customFormat="1" ht="6" customHeight="1">
      <c r="A57" s="91"/>
      <c r="B57" s="91"/>
      <c r="C57" s="91"/>
      <c r="D57" s="91"/>
      <c r="E57" s="91"/>
      <c r="F57" s="91"/>
      <c r="G57" s="91"/>
      <c r="H57" s="138"/>
      <c r="I57" s="91"/>
    </row>
    <row r="58" spans="1:9" s="42" customFormat="1" ht="18.75" customHeight="1">
      <c r="A58" s="75" t="s">
        <v>30</v>
      </c>
      <c r="B58" s="137" t="s">
        <v>246</v>
      </c>
      <c r="C58" s="88" t="str">
        <f>IF(ISBLANK(Mandat_sup.!E25),"",Mandat_sup.!E25)</f>
        <v/>
      </c>
      <c r="D58" s="137" t="s">
        <v>247</v>
      </c>
      <c r="E58" s="255" t="str">
        <f>IF(ISBLANK(Mandat_sup.!K25),"",Mandat_sup.!K25)</f>
        <v/>
      </c>
      <c r="F58" s="255"/>
      <c r="G58" s="255"/>
      <c r="H58" s="137" t="s">
        <v>248</v>
      </c>
      <c r="I58" s="56"/>
    </row>
    <row r="59" spans="1:9" s="42" customFormat="1" ht="6" customHeight="1">
      <c r="A59" s="75"/>
      <c r="B59" s="91"/>
      <c r="C59" s="91"/>
      <c r="D59" s="91"/>
      <c r="E59" s="91"/>
      <c r="F59" s="91"/>
      <c r="G59" s="91"/>
      <c r="H59" s="138"/>
      <c r="I59" s="91"/>
    </row>
    <row r="60" spans="1:9" ht="18.75" customHeight="1">
      <c r="A60" s="75" t="s">
        <v>31</v>
      </c>
      <c r="B60" s="137" t="s">
        <v>246</v>
      </c>
      <c r="C60" s="88" t="str">
        <f>IF(ISBLANK(Mandat_sup.!E31),"",Mandat_sup.!E31)</f>
        <v/>
      </c>
      <c r="D60" s="137" t="s">
        <v>247</v>
      </c>
      <c r="E60" s="255" t="str">
        <f>IF(ISBLANK(Mandat_sup.!K31),"",Mandat_sup.!K31)</f>
        <v/>
      </c>
      <c r="F60" s="255"/>
      <c r="G60" s="255"/>
      <c r="H60" s="137" t="s">
        <v>248</v>
      </c>
      <c r="I60" s="56"/>
    </row>
    <row r="61" spans="1:9" ht="18.899999999999999" customHeight="1">
      <c r="A61" s="120" t="s">
        <v>228</v>
      </c>
      <c r="B61" s="120"/>
      <c r="C61" s="120"/>
      <c r="D61" s="120"/>
      <c r="E61" s="120"/>
      <c r="F61" s="120"/>
      <c r="G61" s="120"/>
      <c r="H61" s="120"/>
      <c r="I61" s="122" t="str">
        <f>Mandat_sup.!$Q$1</f>
        <v>TPI 2024</v>
      </c>
    </row>
    <row r="62" spans="1:9" ht="6.6" customHeight="1">
      <c r="A62" s="293"/>
      <c r="B62" s="293"/>
      <c r="C62" s="293"/>
      <c r="D62" s="293"/>
      <c r="E62" s="293"/>
      <c r="F62" s="293"/>
      <c r="G62" s="293"/>
      <c r="H62" s="293"/>
      <c r="I62" s="293"/>
    </row>
    <row r="63" spans="1:9" ht="18.600000000000001" customHeight="1">
      <c r="A63" s="78" t="s">
        <v>188</v>
      </c>
      <c r="B63" s="78"/>
      <c r="C63" s="171" t="str">
        <f>IF(ISBLANK('Enoncé du mandat_sup.'!$E$5),"",'Enoncé du mandat_sup.'!$E$5)</f>
        <v/>
      </c>
      <c r="D63" s="171"/>
      <c r="E63" s="171"/>
      <c r="F63" s="171"/>
      <c r="G63" s="310" t="s">
        <v>90</v>
      </c>
      <c r="H63" s="310"/>
      <c r="I63" s="127" t="str">
        <f>IF(ISBLANK(Mandat_sup.!$N$3),"",Mandat_sup.!$N$3)</f>
        <v/>
      </c>
    </row>
    <row r="64" spans="1:9" ht="6" customHeight="1">
      <c r="A64" s="170"/>
      <c r="B64" s="170"/>
      <c r="C64" s="170"/>
      <c r="D64" s="170"/>
      <c r="E64" s="170"/>
      <c r="F64" s="170"/>
      <c r="G64" s="170"/>
      <c r="H64" s="170"/>
      <c r="I64" s="170"/>
    </row>
    <row r="65" spans="1:9" ht="18.600000000000001" customHeight="1">
      <c r="A65" s="43" t="s">
        <v>7</v>
      </c>
      <c r="B65" s="137" t="s">
        <v>245</v>
      </c>
      <c r="C65" s="255" t="str">
        <f>IF(ISBLANK(Mandat_sup.!$E$9),"",Mandat_sup.!$E$9)</f>
        <v/>
      </c>
      <c r="D65" s="255"/>
      <c r="E65" s="255"/>
      <c r="F65" s="137" t="s">
        <v>244</v>
      </c>
      <c r="G65" s="255" t="str">
        <f>IF(ISBLANK(Mandat_sup.!$K$9),"",Mandat_sup.!$K$9)</f>
        <v/>
      </c>
      <c r="H65" s="255"/>
      <c r="I65" s="255"/>
    </row>
    <row r="66" spans="1:9" s="46" customFormat="1" ht="6" customHeight="1">
      <c r="A66" s="314"/>
      <c r="B66" s="314"/>
      <c r="C66" s="314"/>
      <c r="D66" s="314"/>
      <c r="E66" s="314"/>
      <c r="F66" s="314"/>
      <c r="G66" s="314"/>
      <c r="H66" s="314"/>
      <c r="I66" s="314"/>
    </row>
    <row r="67" spans="1:9" s="40" customFormat="1" ht="29.1" customHeight="1">
      <c r="A67" s="319" t="s">
        <v>91</v>
      </c>
      <c r="B67" s="320"/>
      <c r="C67" s="321"/>
      <c r="D67" s="39" t="s">
        <v>194</v>
      </c>
      <c r="E67" s="325" t="s">
        <v>191</v>
      </c>
      <c r="F67" s="325"/>
      <c r="G67" s="325"/>
      <c r="H67" s="325"/>
      <c r="I67" s="325"/>
    </row>
    <row r="68" spans="1:9" s="42" customFormat="1" ht="23.1" customHeight="1">
      <c r="A68" s="315" t="s">
        <v>241</v>
      </c>
      <c r="B68" s="316"/>
      <c r="C68" s="316"/>
      <c r="D68" s="48">
        <v>0.2</v>
      </c>
      <c r="E68" s="49" t="s">
        <v>149</v>
      </c>
      <c r="F68" s="50"/>
      <c r="G68" s="50"/>
      <c r="H68" s="50"/>
      <c r="I68" s="51"/>
    </row>
    <row r="69" spans="1:9" ht="56.1" customHeight="1">
      <c r="A69" s="297" t="s">
        <v>127</v>
      </c>
      <c r="B69" s="327"/>
      <c r="C69" s="23" t="s">
        <v>201</v>
      </c>
      <c r="D69" s="2"/>
      <c r="E69" s="311"/>
      <c r="F69" s="312"/>
      <c r="G69" s="312"/>
      <c r="H69" s="312"/>
      <c r="I69" s="313"/>
    </row>
    <row r="70" spans="1:9" ht="56.1" customHeight="1">
      <c r="A70" s="297" t="s">
        <v>202</v>
      </c>
      <c r="B70" s="317"/>
      <c r="C70" s="23" t="s">
        <v>193</v>
      </c>
      <c r="D70" s="2"/>
      <c r="E70" s="311"/>
      <c r="F70" s="312"/>
      <c r="G70" s="312"/>
      <c r="H70" s="312"/>
      <c r="I70" s="313"/>
    </row>
    <row r="71" spans="1:9" ht="56.1" customHeight="1">
      <c r="A71" s="297" t="s">
        <v>238</v>
      </c>
      <c r="B71" s="299"/>
      <c r="C71" s="23" t="s">
        <v>201</v>
      </c>
      <c r="D71" s="2"/>
      <c r="E71" s="311"/>
      <c r="F71" s="312"/>
      <c r="G71" s="312"/>
      <c r="H71" s="312"/>
      <c r="I71" s="313"/>
    </row>
    <row r="72" spans="1:9" ht="56.1" customHeight="1">
      <c r="A72" s="297" t="s">
        <v>203</v>
      </c>
      <c r="B72" s="299"/>
      <c r="C72" s="23" t="s">
        <v>201</v>
      </c>
      <c r="D72" s="2"/>
      <c r="E72" s="311"/>
      <c r="F72" s="312"/>
      <c r="G72" s="312"/>
      <c r="H72" s="312"/>
      <c r="I72" s="313"/>
    </row>
    <row r="73" spans="1:9" ht="56.1" customHeight="1">
      <c r="A73" s="297" t="s">
        <v>98</v>
      </c>
      <c r="B73" s="299"/>
      <c r="C73" s="23" t="s">
        <v>201</v>
      </c>
      <c r="D73" s="2"/>
      <c r="E73" s="311"/>
      <c r="F73" s="312"/>
      <c r="G73" s="312"/>
      <c r="H73" s="312"/>
      <c r="I73" s="313"/>
    </row>
    <row r="74" spans="1:9" ht="56.1" customHeight="1">
      <c r="A74" s="315" t="s">
        <v>239</v>
      </c>
      <c r="B74" s="324"/>
      <c r="C74" s="23" t="s">
        <v>193</v>
      </c>
      <c r="D74" s="3"/>
      <c r="E74" s="311"/>
      <c r="F74" s="312"/>
      <c r="G74" s="312"/>
      <c r="H74" s="312"/>
      <c r="I74" s="313"/>
    </row>
    <row r="75" spans="1:9" ht="18.899999999999999" customHeight="1">
      <c r="A75" s="120" t="s">
        <v>228</v>
      </c>
      <c r="B75" s="120"/>
      <c r="C75" s="120"/>
      <c r="D75" s="120"/>
      <c r="E75" s="120"/>
      <c r="F75" s="120"/>
      <c r="G75" s="120"/>
      <c r="H75" s="120"/>
      <c r="I75" s="122" t="str">
        <f>Mandat_sup.!$Q$1</f>
        <v>TPI 2024</v>
      </c>
    </row>
    <row r="76" spans="1:9" ht="6.6" customHeight="1">
      <c r="A76" s="293"/>
      <c r="B76" s="293"/>
      <c r="C76" s="293"/>
      <c r="D76" s="293"/>
      <c r="E76" s="293"/>
      <c r="F76" s="293"/>
      <c r="G76" s="293"/>
      <c r="H76" s="293"/>
      <c r="I76" s="293"/>
    </row>
    <row r="77" spans="1:9" ht="18.600000000000001" customHeight="1">
      <c r="A77" s="78" t="s">
        <v>188</v>
      </c>
      <c r="B77" s="78"/>
      <c r="C77" s="171" t="str">
        <f>IF(ISBLANK('Enoncé du mandat_sup.'!$E$5),"",'Enoncé du mandat_sup.'!$E$5)</f>
        <v/>
      </c>
      <c r="D77" s="171"/>
      <c r="E77" s="171"/>
      <c r="F77" s="171"/>
      <c r="G77" s="310" t="s">
        <v>90</v>
      </c>
      <c r="H77" s="310"/>
      <c r="I77" s="127" t="str">
        <f>IF(ISBLANK(Mandat_sup.!$N$3),"",Mandat_sup.!$N$3)</f>
        <v/>
      </c>
    </row>
    <row r="78" spans="1:9" ht="6" customHeight="1">
      <c r="A78" s="170"/>
      <c r="B78" s="170"/>
      <c r="C78" s="170"/>
      <c r="D78" s="170"/>
      <c r="E78" s="170"/>
      <c r="F78" s="170"/>
      <c r="G78" s="170"/>
      <c r="H78" s="170"/>
      <c r="I78" s="170"/>
    </row>
    <row r="79" spans="1:9" ht="18.600000000000001" customHeight="1">
      <c r="A79" s="43" t="s">
        <v>7</v>
      </c>
      <c r="B79" s="137" t="s">
        <v>245</v>
      </c>
      <c r="C79" s="255" t="str">
        <f>IF(ISBLANK(Mandat_sup.!$E$9),"",Mandat_sup.!$E$9)</f>
        <v/>
      </c>
      <c r="D79" s="255"/>
      <c r="E79" s="255"/>
      <c r="F79" s="137" t="s">
        <v>244</v>
      </c>
      <c r="G79" s="255" t="str">
        <f>IF(ISBLANK(Mandat_sup.!$K$9),"",Mandat_sup.!$K$9)</f>
        <v/>
      </c>
      <c r="H79" s="255"/>
      <c r="I79" s="255"/>
    </row>
    <row r="80" spans="1:9" s="46" customFormat="1" ht="6" customHeight="1">
      <c r="A80" s="314"/>
      <c r="B80" s="314"/>
      <c r="C80" s="314"/>
      <c r="D80" s="314"/>
      <c r="E80" s="314"/>
      <c r="F80" s="314"/>
      <c r="G80" s="314"/>
      <c r="H80" s="314"/>
      <c r="I80" s="314"/>
    </row>
    <row r="81" spans="1:9" ht="27.9" customHeight="1">
      <c r="A81" s="319" t="s">
        <v>91</v>
      </c>
      <c r="B81" s="320"/>
      <c r="C81" s="321"/>
      <c r="D81" s="39" t="s">
        <v>204</v>
      </c>
      <c r="E81" s="223" t="s">
        <v>191</v>
      </c>
      <c r="F81" s="322"/>
      <c r="G81" s="322"/>
      <c r="H81" s="322"/>
      <c r="I81" s="224"/>
    </row>
    <row r="82" spans="1:9" ht="48.15" customHeight="1">
      <c r="A82" s="315" t="s">
        <v>128</v>
      </c>
      <c r="B82" s="324"/>
      <c r="C82" s="102" t="s">
        <v>201</v>
      </c>
      <c r="D82" s="10"/>
      <c r="E82" s="311"/>
      <c r="F82" s="312"/>
      <c r="G82" s="312"/>
      <c r="H82" s="312"/>
      <c r="I82" s="313"/>
    </row>
    <row r="83" spans="1:9" ht="55.5" customHeight="1">
      <c r="A83" s="297" t="s">
        <v>205</v>
      </c>
      <c r="B83" s="317"/>
      <c r="C83" s="23" t="s">
        <v>193</v>
      </c>
      <c r="D83" s="4"/>
      <c r="E83" s="311"/>
      <c r="F83" s="312"/>
      <c r="G83" s="312"/>
      <c r="H83" s="312"/>
      <c r="I83" s="313"/>
    </row>
    <row r="84" spans="1:9" ht="42" customHeight="1">
      <c r="A84" s="297" t="s">
        <v>207</v>
      </c>
      <c r="B84" s="299"/>
      <c r="C84" s="102" t="s">
        <v>201</v>
      </c>
      <c r="D84" s="4"/>
      <c r="E84" s="311"/>
      <c r="F84" s="312"/>
      <c r="G84" s="312"/>
      <c r="H84" s="312"/>
      <c r="I84" s="313"/>
    </row>
    <row r="85" spans="1:9" ht="51.75" customHeight="1">
      <c r="A85" s="297" t="s">
        <v>206</v>
      </c>
      <c r="B85" s="299"/>
      <c r="C85" s="23" t="s">
        <v>193</v>
      </c>
      <c r="D85" s="4"/>
      <c r="E85" s="311"/>
      <c r="F85" s="312"/>
      <c r="G85" s="312"/>
      <c r="H85" s="312"/>
      <c r="I85" s="313"/>
    </row>
    <row r="86" spans="1:9" ht="48.15" customHeight="1">
      <c r="A86" s="315" t="s">
        <v>129</v>
      </c>
      <c r="B86" s="299"/>
      <c r="C86" s="23" t="s">
        <v>193</v>
      </c>
      <c r="D86" s="2"/>
      <c r="E86" s="311"/>
      <c r="F86" s="312"/>
      <c r="G86" s="312"/>
      <c r="H86" s="312"/>
      <c r="I86" s="313"/>
    </row>
    <row r="87" spans="1:9" ht="48.15" customHeight="1">
      <c r="A87" s="297" t="s">
        <v>130</v>
      </c>
      <c r="B87" s="299"/>
      <c r="C87" s="102" t="s">
        <v>201</v>
      </c>
      <c r="D87" s="2"/>
      <c r="E87" s="311"/>
      <c r="F87" s="312"/>
      <c r="G87" s="312"/>
      <c r="H87" s="312"/>
      <c r="I87" s="313"/>
    </row>
    <row r="88" spans="1:9" s="42" customFormat="1" ht="6" customHeight="1">
      <c r="A88" s="326"/>
      <c r="B88" s="326"/>
      <c r="C88" s="326"/>
      <c r="D88" s="326"/>
      <c r="E88" s="326"/>
      <c r="F88" s="326"/>
      <c r="G88" s="326"/>
      <c r="H88" s="326"/>
      <c r="I88" s="326"/>
    </row>
    <row r="89" spans="1:9" ht="16.5" customHeight="1">
      <c r="A89" s="33" t="s">
        <v>38</v>
      </c>
      <c r="B89" s="137" t="s">
        <v>246</v>
      </c>
      <c r="C89" s="88" t="str">
        <f>IF(ISBLANK(Mandat_sup.!E19),"",Mandat_sup.!E19)</f>
        <v/>
      </c>
      <c r="D89" s="137" t="s">
        <v>243</v>
      </c>
      <c r="E89" s="255" t="str">
        <f>IF(ISBLANK(Mandat_sup.!K19),"",Mandat_sup.!K19)</f>
        <v/>
      </c>
      <c r="F89" s="255"/>
      <c r="G89" s="255"/>
      <c r="H89" s="137" t="s">
        <v>242</v>
      </c>
      <c r="I89" s="56"/>
    </row>
    <row r="90" spans="1:9" s="42" customFormat="1" ht="6" customHeight="1">
      <c r="A90" s="91"/>
      <c r="B90" s="91"/>
      <c r="C90" s="91"/>
      <c r="D90" s="91"/>
      <c r="E90" s="91"/>
      <c r="F90" s="91"/>
      <c r="G90" s="91"/>
      <c r="H90" s="91"/>
      <c r="I90" s="91"/>
    </row>
    <row r="91" spans="1:9" s="42" customFormat="1" ht="18.75" customHeight="1">
      <c r="A91" s="75" t="s">
        <v>30</v>
      </c>
      <c r="B91" s="137" t="s">
        <v>246</v>
      </c>
      <c r="C91" s="88" t="str">
        <f>IF(ISBLANK(Mandat_sup.!E25),"",Mandat_sup.!E25)</f>
        <v/>
      </c>
      <c r="D91" s="137" t="s">
        <v>247</v>
      </c>
      <c r="E91" s="255" t="str">
        <f>IF(ISBLANK(Mandat_sup.!K25),"",Mandat_sup.!K25)</f>
        <v/>
      </c>
      <c r="F91" s="255"/>
      <c r="G91" s="255"/>
      <c r="H91" s="137" t="s">
        <v>248</v>
      </c>
      <c r="I91" s="56"/>
    </row>
    <row r="92" spans="1:9" s="42" customFormat="1" ht="6" customHeight="1">
      <c r="A92" s="75"/>
      <c r="B92" s="91"/>
      <c r="C92" s="91"/>
      <c r="D92" s="91"/>
      <c r="E92" s="91"/>
      <c r="F92" s="91"/>
      <c r="G92" s="91"/>
      <c r="H92" s="138"/>
      <c r="I92" s="91"/>
    </row>
    <row r="93" spans="1:9" ht="18.75" customHeight="1">
      <c r="A93" s="75" t="s">
        <v>31</v>
      </c>
      <c r="B93" s="137" t="s">
        <v>246</v>
      </c>
      <c r="C93" s="88" t="str">
        <f>IF(ISBLANK(Mandat_sup.!E31),"",Mandat_sup.!E31)</f>
        <v/>
      </c>
      <c r="D93" s="137" t="s">
        <v>247</v>
      </c>
      <c r="E93" s="255" t="str">
        <f>IF(ISBLANK(Mandat_sup.!K31),"",Mandat_sup.!K31)</f>
        <v/>
      </c>
      <c r="F93" s="255"/>
      <c r="G93" s="255"/>
      <c r="H93" s="137" t="s">
        <v>248</v>
      </c>
      <c r="I93" s="56"/>
    </row>
  </sheetData>
  <sheetProtection password="CE28" sheet="1" formatCells="0" selectLockedCells="1"/>
  <customSheetViews>
    <customSheetView guid="{C1DDDEA5-B024-4C29-ADDF-1FDF08683112}" showPageBreaks="1" showGridLines="0" view="pageLayout" topLeftCell="A49">
      <selection activeCell="A54" sqref="A54:I54"/>
      <rowBreaks count="5" manualBreakCount="5">
        <brk id="14" max="16383" man="1"/>
        <brk id="24" max="16383" man="1"/>
        <brk id="35" max="16383" man="1"/>
        <brk id="46" max="16383" man="1"/>
        <brk id="55" max="16383" man="1"/>
      </rowBreaks>
      <pageMargins left="0" right="0" top="0" bottom="0" header="0" footer="0"/>
      <pageSetup paperSize="9" orientation="landscape" r:id="rId1"/>
      <headerFooter>
        <oddHeader>&amp;L&amp;8Agent-e de transports publics CFC 					Supérieur-e 
&amp;R&amp;8Procédure de qualification TPI 2019                   Procès verbal d’examen supérieur-e | &amp;P</oddHeader>
        <oddFooter xml:space="preserve">&amp;C                                                                                      &amp;10Visa PEX:&amp;12
&amp;R&amp;10___________________________________________&amp;12
</oddFooter>
      </headerFooter>
    </customSheetView>
  </customSheetViews>
  <mergeCells count="112">
    <mergeCell ref="E69:I69"/>
    <mergeCell ref="E70:I70"/>
    <mergeCell ref="E67:I67"/>
    <mergeCell ref="E89:G89"/>
    <mergeCell ref="E56:G56"/>
    <mergeCell ref="E60:G60"/>
    <mergeCell ref="A72:B72"/>
    <mergeCell ref="A69:B69"/>
    <mergeCell ref="C79:E79"/>
    <mergeCell ref="G79:I79"/>
    <mergeCell ref="E91:G91"/>
    <mergeCell ref="E93:G93"/>
    <mergeCell ref="E41:I41"/>
    <mergeCell ref="A41:C41"/>
    <mergeCell ref="E82:I82"/>
    <mergeCell ref="E83:I83"/>
    <mergeCell ref="E84:I84"/>
    <mergeCell ref="E85:I85"/>
    <mergeCell ref="E86:I86"/>
    <mergeCell ref="E87:I87"/>
    <mergeCell ref="E81:I81"/>
    <mergeCell ref="A81:C81"/>
    <mergeCell ref="A42:D42"/>
    <mergeCell ref="E43:I43"/>
    <mergeCell ref="E44:I44"/>
    <mergeCell ref="E45:I45"/>
    <mergeCell ref="E52:I52"/>
    <mergeCell ref="E53:I53"/>
    <mergeCell ref="E54:I54"/>
    <mergeCell ref="A78:I78"/>
    <mergeCell ref="A67:C67"/>
    <mergeCell ref="A47:I47"/>
    <mergeCell ref="G48:H48"/>
    <mergeCell ref="E73:I73"/>
    <mergeCell ref="A55:I55"/>
    <mergeCell ref="A88:I88"/>
    <mergeCell ref="A51:I51"/>
    <mergeCell ref="A62:I62"/>
    <mergeCell ref="G63:H63"/>
    <mergeCell ref="A52:B52"/>
    <mergeCell ref="A87:B87"/>
    <mergeCell ref="A84:B84"/>
    <mergeCell ref="A85:B85"/>
    <mergeCell ref="A86:B86"/>
    <mergeCell ref="E71:I71"/>
    <mergeCell ref="E72:I72"/>
    <mergeCell ref="A82:B82"/>
    <mergeCell ref="A83:B83"/>
    <mergeCell ref="A76:I76"/>
    <mergeCell ref="A80:I80"/>
    <mergeCell ref="A74:B74"/>
    <mergeCell ref="A73:B73"/>
    <mergeCell ref="E58:G58"/>
    <mergeCell ref="C17:E17"/>
    <mergeCell ref="G17:I17"/>
    <mergeCell ref="C26:F26"/>
    <mergeCell ref="G26:H26"/>
    <mergeCell ref="E19:I19"/>
    <mergeCell ref="E20:I20"/>
    <mergeCell ref="E21:I21"/>
    <mergeCell ref="E22:I22"/>
    <mergeCell ref="G37:H37"/>
    <mergeCell ref="A27:I27"/>
    <mergeCell ref="A24:I24"/>
    <mergeCell ref="A19:B19"/>
    <mergeCell ref="A30:B30"/>
    <mergeCell ref="C37:F37"/>
    <mergeCell ref="A36:I36"/>
    <mergeCell ref="E30:I30"/>
    <mergeCell ref="E31:I31"/>
    <mergeCell ref="E32:I32"/>
    <mergeCell ref="E33:I33"/>
    <mergeCell ref="E34:I34"/>
    <mergeCell ref="A2:I2"/>
    <mergeCell ref="C3:F3"/>
    <mergeCell ref="A4:I4"/>
    <mergeCell ref="G3:H3"/>
    <mergeCell ref="A14:I14"/>
    <mergeCell ref="C5:E5"/>
    <mergeCell ref="G5:I5"/>
    <mergeCell ref="A8:C8"/>
    <mergeCell ref="A6:I6"/>
    <mergeCell ref="A7:C7"/>
    <mergeCell ref="E7:I7"/>
    <mergeCell ref="E10:I10"/>
    <mergeCell ref="E11:I11"/>
    <mergeCell ref="E12:I12"/>
    <mergeCell ref="A9:D9"/>
    <mergeCell ref="C15:F15"/>
    <mergeCell ref="G15:H15"/>
    <mergeCell ref="A16:I16"/>
    <mergeCell ref="G77:H77"/>
    <mergeCell ref="E74:I74"/>
    <mergeCell ref="C28:E28"/>
    <mergeCell ref="G28:I28"/>
    <mergeCell ref="C65:E65"/>
    <mergeCell ref="G65:I65"/>
    <mergeCell ref="C77:F77"/>
    <mergeCell ref="A38:I38"/>
    <mergeCell ref="C39:E39"/>
    <mergeCell ref="G39:I39"/>
    <mergeCell ref="C48:F48"/>
    <mergeCell ref="A49:I49"/>
    <mergeCell ref="C50:E50"/>
    <mergeCell ref="G50:I50"/>
    <mergeCell ref="C63:F63"/>
    <mergeCell ref="A64:I64"/>
    <mergeCell ref="A66:I66"/>
    <mergeCell ref="A68:C68"/>
    <mergeCell ref="A70:B70"/>
    <mergeCell ref="A71:B71"/>
    <mergeCell ref="A40:I40"/>
  </mergeCells>
  <phoneticPr fontId="10" type="noConversion"/>
  <conditionalFormatting sqref="B10:B12">
    <cfRule type="containsText" dxfId="114" priority="35" operator="containsText" text="Critères spécifiques à l’entreprise (à formuler)">
      <formula>NOT(ISERROR(SEARCH("Critères spécifiques à l’entreprise (à formuler)",B10)))</formula>
    </cfRule>
  </conditionalFormatting>
  <conditionalFormatting sqref="B20:B22">
    <cfRule type="containsText" dxfId="113" priority="41" operator="containsText" text="Critères spécifiques à l’entreprise (à formuler)">
      <formula>NOT(ISERROR(SEARCH("Critères spécifiques à l’entreprise (à formuler)",B20)))</formula>
    </cfRule>
  </conditionalFormatting>
  <conditionalFormatting sqref="B31:B33">
    <cfRule type="containsText" dxfId="112" priority="47" operator="containsText" text="Critères spécifiques à l’entreprise (à formuler)">
      <formula>NOT(ISERROR(SEARCH("Critères spécifiques à l’entreprise (à formuler)",B31)))</formula>
    </cfRule>
  </conditionalFormatting>
  <conditionalFormatting sqref="B33">
    <cfRule type="expression" dxfId="111" priority="65">
      <formula>EXACT(B33,B34)</formula>
    </cfRule>
  </conditionalFormatting>
  <conditionalFormatting sqref="C3">
    <cfRule type="expression" dxfId="110" priority="1">
      <formula>ISBLANK(C3)</formula>
    </cfRule>
  </conditionalFormatting>
  <conditionalFormatting sqref="C15">
    <cfRule type="expression" dxfId="109" priority="3">
      <formula>ISBLANK(C15)</formula>
    </cfRule>
  </conditionalFormatting>
  <conditionalFormatting sqref="C26">
    <cfRule type="expression" dxfId="108" priority="5">
      <formula>ISBLANK(C26)</formula>
    </cfRule>
  </conditionalFormatting>
  <conditionalFormatting sqref="C37">
    <cfRule type="expression" dxfId="107" priority="7">
      <formula>ISBLANK(C37)</formula>
    </cfRule>
  </conditionalFormatting>
  <conditionalFormatting sqref="C48">
    <cfRule type="expression" dxfId="106" priority="9">
      <formula>ISBLANK(C48)</formula>
    </cfRule>
  </conditionalFormatting>
  <conditionalFormatting sqref="C63">
    <cfRule type="expression" dxfId="105" priority="25">
      <formula>ISBLANK(C63)</formula>
    </cfRule>
  </conditionalFormatting>
  <conditionalFormatting sqref="C77">
    <cfRule type="expression" dxfId="104" priority="11">
      <formula>ISBLANK(C77)</formula>
    </cfRule>
  </conditionalFormatting>
  <conditionalFormatting sqref="E10:E12">
    <cfRule type="expression" dxfId="103" priority="20">
      <formula>ISBLANK(E10)</formula>
    </cfRule>
  </conditionalFormatting>
  <conditionalFormatting sqref="E20:E22">
    <cfRule type="expression" dxfId="102" priority="19">
      <formula>ISBLANK(E20)</formula>
    </cfRule>
  </conditionalFormatting>
  <conditionalFormatting sqref="E31:E34">
    <cfRule type="expression" dxfId="101" priority="18">
      <formula>ISBLANK(E31)</formula>
    </cfRule>
  </conditionalFormatting>
  <conditionalFormatting sqref="E43:E45">
    <cfRule type="expression" dxfId="100" priority="17">
      <formula>ISBLANK(E43)</formula>
    </cfRule>
  </conditionalFormatting>
  <conditionalFormatting sqref="E53:E54">
    <cfRule type="expression" dxfId="99" priority="16">
      <formula>ISBLANK(E53)</formula>
    </cfRule>
  </conditionalFormatting>
  <conditionalFormatting sqref="E69:E74">
    <cfRule type="expression" dxfId="98" priority="15">
      <formula>ISBLANK(E69)</formula>
    </cfRule>
  </conditionalFormatting>
  <conditionalFormatting sqref="E82:E87">
    <cfRule type="expression" dxfId="97" priority="13">
      <formula>ISBLANK(E82)</formula>
    </cfRule>
  </conditionalFormatting>
  <conditionalFormatting sqref="I3">
    <cfRule type="expression" dxfId="96" priority="2">
      <formula>ISBLANK(I3)</formula>
    </cfRule>
  </conditionalFormatting>
  <conditionalFormatting sqref="I15">
    <cfRule type="expression" dxfId="95" priority="4">
      <formula>ISBLANK(I15)</formula>
    </cfRule>
  </conditionalFormatting>
  <conditionalFormatting sqref="I26">
    <cfRule type="expression" dxfId="94" priority="6">
      <formula>ISBLANK(I26)</formula>
    </cfRule>
  </conditionalFormatting>
  <conditionalFormatting sqref="I37">
    <cfRule type="expression" dxfId="93" priority="8">
      <formula>ISBLANK(I37)</formula>
    </cfRule>
  </conditionalFormatting>
  <conditionalFormatting sqref="I48">
    <cfRule type="expression" dxfId="92" priority="10">
      <formula>ISBLANK(I48)</formula>
    </cfRule>
  </conditionalFormatting>
  <conditionalFormatting sqref="I63">
    <cfRule type="expression" dxfId="91" priority="26">
      <formula>ISBLANK(I63)</formula>
    </cfRule>
  </conditionalFormatting>
  <conditionalFormatting sqref="I77">
    <cfRule type="expression" dxfId="90" priority="12">
      <formula>ISBLANK(I77)</formula>
    </cfRule>
  </conditionalFormatting>
  <dataValidations disablePrompts="1" count="2">
    <dataValidation type="list" allowBlank="1" showInputMessage="1" showErrorMessage="1" sqref="D10:D12 D20:D22 D31:D34 D43:D45 D53:D54 E55 D70 D74 D83 D85:D86" xr:uid="{00000000-0002-0000-0700-000000000000}">
      <formula1>"0,1,2,3"</formula1>
    </dataValidation>
    <dataValidation type="list" allowBlank="1" showInputMessage="1" showErrorMessage="1" sqref="D71:D73 D69 D82 D87 D84" xr:uid="{00000000-0002-0000-0700-000001000000}">
      <formula1>"0,1"</formula1>
    </dataValidation>
  </dataValidations>
  <pageMargins left="0.74803149606299213" right="0.74803149606299213" top="0.98425196850393704" bottom="0.78740157480314965" header="0.51181102362204722" footer="0.51181102362204722"/>
  <pageSetup paperSize="9" orientation="landscape" r:id="rId2"/>
  <headerFooter>
    <oddHeader xml:space="preserve">&amp;L&amp;8Agent-e de transports publics CFC
 					Supérieur-e 
&amp;R&amp;8                           Procédure de qualification TPI 2024 
Procès-verbal d'examen du/de la supérieur-e | &amp;P     </oddHeader>
  </headerFooter>
  <rowBreaks count="6" manualBreakCount="6">
    <brk id="12" max="16383" man="1"/>
    <brk id="22" max="16383" man="1"/>
    <brk id="34" max="16383" man="1"/>
    <brk id="45" max="16383" man="1"/>
    <brk id="60" max="16383" man="1"/>
    <brk id="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tt6">
    <tabColor rgb="FFFFC000"/>
  </sheetPr>
  <dimension ref="A1:R172"/>
  <sheetViews>
    <sheetView showGridLines="0" view="pageLayout" zoomScale="85" zoomScalePageLayoutView="85" workbookViewId="0">
      <selection activeCell="G14" sqref="G14:L14"/>
    </sheetView>
  </sheetViews>
  <sheetFormatPr baseColWidth="10" defaultColWidth="11" defaultRowHeight="15.6"/>
  <cols>
    <col min="1" max="1" width="12.8984375" customWidth="1"/>
    <col min="2" max="3" width="10.69921875" customWidth="1"/>
    <col min="4" max="4" width="12.59765625" customWidth="1"/>
    <col min="5" max="5" width="10" style="44" customWidth="1"/>
    <col min="6" max="6" width="8.5" customWidth="1"/>
    <col min="7" max="7" width="7.8984375" customWidth="1"/>
    <col min="8" max="8" width="8.59765625" customWidth="1"/>
    <col min="9" max="9" width="11" customWidth="1"/>
    <col min="10" max="10" width="10" customWidth="1"/>
    <col min="11" max="11" width="7" customWidth="1"/>
    <col min="12" max="12" width="9.5" customWidth="1"/>
  </cols>
  <sheetData>
    <row r="1" spans="1:18" ht="18.899999999999999" customHeight="1">
      <c r="A1" s="81" t="s">
        <v>229</v>
      </c>
      <c r="B1" s="81"/>
      <c r="C1" s="81"/>
      <c r="D1" s="81"/>
      <c r="E1" s="81"/>
      <c r="F1" s="81"/>
      <c r="G1" s="81"/>
      <c r="H1" s="81"/>
      <c r="I1" s="81"/>
      <c r="J1" s="81"/>
      <c r="K1" s="121"/>
      <c r="L1" s="122" t="str">
        <f>Mandat_sup.!$Q$1</f>
        <v>TPI 2024</v>
      </c>
    </row>
    <row r="2" spans="1:18" ht="6.6" customHeight="1">
      <c r="A2" s="89"/>
      <c r="B2" s="89"/>
      <c r="C2" s="89"/>
      <c r="D2" s="89"/>
      <c r="E2" s="89"/>
      <c r="F2" s="89"/>
      <c r="G2" s="89"/>
      <c r="H2" s="89"/>
      <c r="I2" s="89"/>
      <c r="J2" s="89"/>
      <c r="K2" s="89"/>
      <c r="L2" s="89"/>
    </row>
    <row r="3" spans="1:18" ht="18.600000000000001" customHeight="1">
      <c r="A3" s="87" t="s">
        <v>188</v>
      </c>
      <c r="B3" s="87"/>
      <c r="C3" s="171" t="str">
        <f>IF(ISBLANK('Enoncé du mandat_sup.'!E5),"",'Enoncé du mandat_sup.'!E5)</f>
        <v/>
      </c>
      <c r="D3" s="171"/>
      <c r="E3" s="171"/>
      <c r="F3" s="171"/>
      <c r="G3" s="171"/>
      <c r="H3" s="171"/>
      <c r="I3" s="18" t="s">
        <v>90</v>
      </c>
      <c r="J3" s="18"/>
      <c r="K3" s="171" t="str">
        <f>IF(ISBLANK(Mandat_sup.!$N$3),"",Mandat_sup.!$N$3)</f>
        <v/>
      </c>
      <c r="L3" s="171"/>
    </row>
    <row r="4" spans="1:18" ht="6.6" customHeight="1">
      <c r="A4" s="293"/>
      <c r="B4" s="293"/>
      <c r="C4" s="293"/>
      <c r="D4" s="293"/>
      <c r="E4" s="293"/>
      <c r="F4" s="293"/>
      <c r="G4" s="293"/>
      <c r="H4" s="293"/>
      <c r="I4" s="293"/>
      <c r="J4" s="293"/>
      <c r="K4" s="293"/>
      <c r="L4" s="293"/>
    </row>
    <row r="5" spans="1:18" s="38" customFormat="1" ht="18.600000000000001" customHeight="1">
      <c r="A5" s="43" t="s">
        <v>7</v>
      </c>
      <c r="B5" s="35" t="s">
        <v>8</v>
      </c>
      <c r="C5" s="255" t="str">
        <f>IF(ISBLANK(Mandat_sup.!E9),"",Mandat_sup.!E9)</f>
        <v/>
      </c>
      <c r="D5" s="255"/>
      <c r="E5" s="255"/>
      <c r="F5" s="255"/>
      <c r="G5" s="37" t="s">
        <v>9</v>
      </c>
      <c r="H5" s="255" t="str">
        <f>IF(ISBLANK(Mandat_sup.!K9),"",Mandat_sup.!K9)</f>
        <v/>
      </c>
      <c r="I5" s="255"/>
      <c r="J5" s="255"/>
      <c r="K5" s="255"/>
      <c r="L5" s="255"/>
    </row>
    <row r="6" spans="1:18" s="46" customFormat="1" ht="10.95" customHeight="1">
      <c r="A6" s="346"/>
      <c r="B6" s="346"/>
      <c r="C6" s="346"/>
      <c r="D6" s="346"/>
      <c r="E6" s="346"/>
      <c r="F6" s="346"/>
      <c r="G6" s="346"/>
      <c r="H6" s="346"/>
      <c r="I6" s="346"/>
      <c r="J6" s="346"/>
      <c r="K6" s="346"/>
      <c r="L6" s="347"/>
    </row>
    <row r="7" spans="1:18" s="38" customFormat="1" ht="29.1" customHeight="1">
      <c r="A7" s="103" t="s">
        <v>36</v>
      </c>
      <c r="B7" s="352" t="str">
        <f>IF(ISBLANK(Mandat_sup.!E42),"",Mandat_sup.!E42)</f>
        <v/>
      </c>
      <c r="C7" s="353"/>
      <c r="D7" s="354" t="s">
        <v>210</v>
      </c>
      <c r="E7" s="355"/>
      <c r="F7" s="355"/>
      <c r="G7" s="355"/>
      <c r="H7" s="355"/>
      <c r="I7" s="355"/>
      <c r="J7" s="355"/>
      <c r="K7" s="5"/>
      <c r="L7" s="140"/>
    </row>
    <row r="8" spans="1:18" s="38" customFormat="1" ht="21.9" customHeight="1">
      <c r="A8" s="211" t="s">
        <v>99</v>
      </c>
      <c r="B8" s="213"/>
      <c r="C8" s="104"/>
      <c r="D8" s="211" t="s">
        <v>100</v>
      </c>
      <c r="E8" s="213"/>
      <c r="F8" s="105"/>
      <c r="G8" s="139" t="s">
        <v>101</v>
      </c>
      <c r="H8" s="356" t="str">
        <f>IF(ISBLANK(C8),"",IF(ISBLANK(F8),"",F8-C8))</f>
        <v/>
      </c>
      <c r="I8" s="356"/>
      <c r="J8" s="356"/>
      <c r="K8" s="356"/>
      <c r="L8" s="357"/>
    </row>
    <row r="9" spans="1:18" s="38" customFormat="1" ht="21.9" customHeight="1">
      <c r="A9" s="211" t="s">
        <v>133</v>
      </c>
      <c r="B9" s="213"/>
      <c r="C9" s="212"/>
      <c r="D9" s="5"/>
      <c r="E9" s="106" t="s">
        <v>134</v>
      </c>
      <c r="F9" s="348"/>
      <c r="G9" s="348"/>
      <c r="H9" s="348"/>
      <c r="I9" s="348"/>
      <c r="J9" s="348"/>
      <c r="K9" s="348"/>
      <c r="L9" s="349"/>
    </row>
    <row r="10" spans="1:18" s="46" customFormat="1" ht="9.6" customHeight="1">
      <c r="A10" s="358"/>
      <c r="B10" s="358"/>
      <c r="C10" s="358"/>
      <c r="D10" s="358"/>
      <c r="E10" s="358"/>
      <c r="F10" s="358"/>
      <c r="G10" s="358"/>
      <c r="H10" s="358"/>
      <c r="I10" s="358"/>
      <c r="J10" s="358"/>
      <c r="K10" s="358"/>
      <c r="L10" s="358"/>
    </row>
    <row r="11" spans="1:18" s="40" customFormat="1" ht="31.2" customHeight="1">
      <c r="A11" s="47" t="s">
        <v>190</v>
      </c>
      <c r="B11" s="211" t="s">
        <v>91</v>
      </c>
      <c r="C11" s="213"/>
      <c r="D11" s="212"/>
      <c r="E11" s="39" t="s">
        <v>189</v>
      </c>
      <c r="F11" s="23" t="s">
        <v>102</v>
      </c>
      <c r="G11" s="211" t="s">
        <v>191</v>
      </c>
      <c r="H11" s="213"/>
      <c r="I11" s="213"/>
      <c r="J11" s="213"/>
      <c r="K11" s="213"/>
      <c r="L11" s="212"/>
    </row>
    <row r="12" spans="1:18" s="42" customFormat="1" ht="23.4" customHeight="1">
      <c r="A12" s="315" t="s">
        <v>103</v>
      </c>
      <c r="B12" s="323"/>
      <c r="C12" s="323"/>
      <c r="D12" s="324"/>
      <c r="E12" s="52">
        <v>0.15</v>
      </c>
      <c r="F12" s="350" t="s">
        <v>135</v>
      </c>
      <c r="G12" s="351"/>
      <c r="H12" s="351"/>
      <c r="I12" s="351"/>
      <c r="J12" s="351"/>
      <c r="K12" s="351"/>
      <c r="L12" s="57"/>
    </row>
    <row r="13" spans="1:18" s="42" customFormat="1" ht="33.9" customHeight="1">
      <c r="A13" s="339"/>
      <c r="B13" s="343" t="s">
        <v>214</v>
      </c>
      <c r="C13" s="344"/>
      <c r="D13" s="345"/>
      <c r="E13" s="39" t="s">
        <v>193</v>
      </c>
      <c r="F13" s="1"/>
      <c r="G13" s="342"/>
      <c r="H13" s="328"/>
      <c r="I13" s="328"/>
      <c r="J13" s="328"/>
      <c r="K13" s="328"/>
      <c r="L13" s="329"/>
      <c r="M13" s="58"/>
      <c r="N13" s="58"/>
      <c r="O13" s="58"/>
      <c r="P13" s="58"/>
      <c r="Q13" s="58"/>
      <c r="R13" s="58"/>
    </row>
    <row r="14" spans="1:18" s="42" customFormat="1" ht="33.9" customHeight="1">
      <c r="A14" s="340"/>
      <c r="B14" s="343" t="s">
        <v>215</v>
      </c>
      <c r="C14" s="344"/>
      <c r="D14" s="345"/>
      <c r="E14" s="39" t="s">
        <v>193</v>
      </c>
      <c r="F14" s="1"/>
      <c r="G14" s="342"/>
      <c r="H14" s="328"/>
      <c r="I14" s="328"/>
      <c r="J14" s="328"/>
      <c r="K14" s="328"/>
      <c r="L14" s="329"/>
      <c r="M14" s="58"/>
      <c r="N14" s="58"/>
      <c r="O14" s="58"/>
      <c r="P14" s="58"/>
      <c r="Q14" s="58"/>
      <c r="R14" s="58"/>
    </row>
    <row r="15" spans="1:18" s="42" customFormat="1" ht="33.9" customHeight="1">
      <c r="A15" s="340"/>
      <c r="B15" s="297" t="s">
        <v>104</v>
      </c>
      <c r="C15" s="298"/>
      <c r="D15" s="299"/>
      <c r="E15" s="23" t="s">
        <v>201</v>
      </c>
      <c r="F15" s="2"/>
      <c r="G15" s="342"/>
      <c r="H15" s="328"/>
      <c r="I15" s="328"/>
      <c r="J15" s="328"/>
      <c r="K15" s="328"/>
      <c r="L15" s="329"/>
      <c r="M15" s="58"/>
      <c r="N15" s="58"/>
      <c r="O15" s="58"/>
      <c r="P15" s="58"/>
      <c r="Q15" s="58"/>
      <c r="R15" s="58"/>
    </row>
    <row r="16" spans="1:18" s="42" customFormat="1" ht="33.9" customHeight="1">
      <c r="A16" s="340"/>
      <c r="B16" s="297" t="s">
        <v>105</v>
      </c>
      <c r="C16" s="298"/>
      <c r="D16" s="299"/>
      <c r="E16" s="23" t="s">
        <v>201</v>
      </c>
      <c r="F16" s="2"/>
      <c r="G16" s="342"/>
      <c r="H16" s="328"/>
      <c r="I16" s="328"/>
      <c r="J16" s="328"/>
      <c r="K16" s="328"/>
      <c r="L16" s="329"/>
    </row>
    <row r="17" spans="1:12" s="53" customFormat="1" ht="33.9" customHeight="1">
      <c r="A17" s="340"/>
      <c r="B17" s="297" t="s">
        <v>106</v>
      </c>
      <c r="C17" s="298"/>
      <c r="D17" s="299"/>
      <c r="E17" s="23" t="s">
        <v>201</v>
      </c>
      <c r="F17" s="2"/>
      <c r="G17" s="342"/>
      <c r="H17" s="328"/>
      <c r="I17" s="328"/>
      <c r="J17" s="328"/>
      <c r="K17" s="328"/>
      <c r="L17" s="329"/>
    </row>
    <row r="18" spans="1:12" ht="33.9" customHeight="1">
      <c r="A18" s="340"/>
      <c r="B18" s="297" t="s">
        <v>107</v>
      </c>
      <c r="C18" s="298"/>
      <c r="D18" s="299"/>
      <c r="E18" s="39" t="s">
        <v>193</v>
      </c>
      <c r="F18" s="2"/>
      <c r="G18" s="342"/>
      <c r="H18" s="328"/>
      <c r="I18" s="328"/>
      <c r="J18" s="328"/>
      <c r="K18" s="328"/>
      <c r="L18" s="329"/>
    </row>
    <row r="19" spans="1:12" ht="33.9" customHeight="1">
      <c r="A19" s="341"/>
      <c r="B19" s="297" t="s">
        <v>216</v>
      </c>
      <c r="C19" s="298"/>
      <c r="D19" s="299"/>
      <c r="E19" s="39" t="s">
        <v>193</v>
      </c>
      <c r="F19" s="2"/>
      <c r="G19" s="342"/>
      <c r="H19" s="328"/>
      <c r="I19" s="328"/>
      <c r="J19" s="328"/>
      <c r="K19" s="328"/>
      <c r="L19" s="329"/>
    </row>
    <row r="20" spans="1:12" ht="18.899999999999999" customHeight="1">
      <c r="A20" s="81" t="s">
        <v>229</v>
      </c>
      <c r="B20" s="81"/>
      <c r="C20" s="81"/>
      <c r="D20" s="81"/>
      <c r="E20" s="81"/>
      <c r="F20" s="81"/>
      <c r="G20" s="81"/>
      <c r="H20" s="81"/>
      <c r="I20" s="81"/>
      <c r="J20" s="81"/>
      <c r="K20" s="121"/>
      <c r="L20" s="122" t="str">
        <f>Mandat_sup.!$Q$1</f>
        <v>TPI 2024</v>
      </c>
    </row>
    <row r="21" spans="1:12" ht="6.6" customHeight="1">
      <c r="A21" s="89"/>
      <c r="B21" s="89"/>
      <c r="C21" s="89"/>
      <c r="D21" s="89"/>
      <c r="E21" s="89"/>
      <c r="F21" s="89"/>
      <c r="G21" s="89"/>
      <c r="H21" s="89"/>
      <c r="I21" s="89"/>
      <c r="J21" s="89"/>
      <c r="K21" s="89"/>
      <c r="L21" s="89"/>
    </row>
    <row r="22" spans="1:12" ht="18.600000000000001" customHeight="1">
      <c r="A22" s="208"/>
      <c r="B22" s="208"/>
      <c r="C22" s="208"/>
      <c r="D22" s="208"/>
      <c r="E22" s="208"/>
      <c r="F22" s="208"/>
      <c r="G22" s="208"/>
      <c r="H22" s="208"/>
      <c r="I22" s="18" t="s">
        <v>90</v>
      </c>
      <c r="J22" s="18"/>
      <c r="K22" s="171" t="str">
        <f>IF(ISBLANK(Mandat_sup.!$N$3),"",Mandat_sup.!$N$3)</f>
        <v/>
      </c>
      <c r="L22" s="171"/>
    </row>
    <row r="23" spans="1:12" ht="6.6" customHeight="1">
      <c r="A23" s="293"/>
      <c r="B23" s="293"/>
      <c r="C23" s="293"/>
      <c r="D23" s="293"/>
      <c r="E23" s="293"/>
      <c r="F23" s="293"/>
      <c r="G23" s="293"/>
      <c r="H23" s="293"/>
      <c r="I23" s="293"/>
      <c r="J23" s="293"/>
      <c r="K23" s="293"/>
      <c r="L23" s="293"/>
    </row>
    <row r="24" spans="1:12" s="38" customFormat="1" ht="29.1" customHeight="1">
      <c r="A24" s="103" t="s">
        <v>36</v>
      </c>
      <c r="B24" s="352" t="str">
        <f>IF(ISBLANK(Mandat_sup.!E42),"",Mandat_sup.!E42)</f>
        <v/>
      </c>
      <c r="C24" s="353"/>
      <c r="D24" s="318" t="s">
        <v>211</v>
      </c>
      <c r="E24" s="316"/>
      <c r="F24" s="316"/>
      <c r="G24" s="316"/>
      <c r="H24" s="316"/>
      <c r="I24" s="316"/>
      <c r="J24" s="316"/>
      <c r="K24" s="364"/>
      <c r="L24" s="365"/>
    </row>
    <row r="25" spans="1:12" s="38" customFormat="1" ht="27" customHeight="1">
      <c r="A25" s="359" t="s">
        <v>136</v>
      </c>
      <c r="B25" s="360"/>
      <c r="C25" s="7"/>
      <c r="D25" s="211" t="s">
        <v>217</v>
      </c>
      <c r="E25" s="213"/>
      <c r="F25" s="105"/>
      <c r="G25" s="139" t="s">
        <v>101</v>
      </c>
      <c r="H25" s="356" t="str">
        <f>IF(ISBLANK(C25),"",IF(ISBLANK(F25),"",F25-C25))</f>
        <v/>
      </c>
      <c r="I25" s="356"/>
      <c r="J25" s="356"/>
      <c r="K25" s="356"/>
      <c r="L25" s="357"/>
    </row>
    <row r="26" spans="1:12" s="38" customFormat="1" ht="27" customHeight="1">
      <c r="A26" s="361" t="s">
        <v>137</v>
      </c>
      <c r="B26" s="362"/>
      <c r="C26" s="363"/>
      <c r="D26" s="5"/>
      <c r="E26" s="106" t="s">
        <v>134</v>
      </c>
      <c r="F26" s="348"/>
      <c r="G26" s="348"/>
      <c r="H26" s="348"/>
      <c r="I26" s="348"/>
      <c r="J26" s="348"/>
      <c r="K26" s="348"/>
      <c r="L26" s="349"/>
    </row>
    <row r="27" spans="1:12" s="46" customFormat="1" ht="9.6" customHeight="1">
      <c r="A27" s="358"/>
      <c r="B27" s="358"/>
      <c r="C27" s="358"/>
      <c r="D27" s="358"/>
      <c r="E27" s="358"/>
      <c r="F27" s="358"/>
      <c r="G27" s="358"/>
      <c r="H27" s="358"/>
      <c r="I27" s="358"/>
      <c r="J27" s="358"/>
      <c r="K27" s="358"/>
      <c r="L27" s="358"/>
    </row>
    <row r="28" spans="1:12" ht="39" customHeight="1">
      <c r="A28" s="47" t="s">
        <v>190</v>
      </c>
      <c r="B28" s="211" t="s">
        <v>91</v>
      </c>
      <c r="C28" s="213"/>
      <c r="D28" s="212"/>
      <c r="E28" s="39" t="s">
        <v>189</v>
      </c>
      <c r="F28" s="23" t="s">
        <v>102</v>
      </c>
      <c r="G28" s="211" t="s">
        <v>191</v>
      </c>
      <c r="H28" s="213"/>
      <c r="I28" s="213"/>
      <c r="J28" s="213"/>
      <c r="K28" s="213"/>
      <c r="L28" s="212"/>
    </row>
    <row r="29" spans="1:12" ht="39" customHeight="1">
      <c r="A29" s="315" t="s">
        <v>108</v>
      </c>
      <c r="B29" s="323"/>
      <c r="C29" s="323"/>
      <c r="D29" s="324"/>
      <c r="E29" s="52">
        <v>0.15</v>
      </c>
      <c r="F29" s="350" t="s">
        <v>138</v>
      </c>
      <c r="G29" s="351"/>
      <c r="H29" s="351"/>
      <c r="I29" s="351"/>
      <c r="J29" s="351"/>
      <c r="K29" s="351"/>
      <c r="L29" s="366"/>
    </row>
    <row r="30" spans="1:12" ht="39" customHeight="1">
      <c r="A30" s="114"/>
      <c r="B30" s="111"/>
      <c r="C30" s="111"/>
      <c r="D30" s="110"/>
      <c r="E30" s="52"/>
      <c r="F30" s="115" t="s">
        <v>109</v>
      </c>
      <c r="G30" s="350" t="s">
        <v>110</v>
      </c>
      <c r="H30" s="351"/>
      <c r="I30" s="351"/>
      <c r="J30" s="351"/>
      <c r="K30" s="366"/>
      <c r="L30" s="116" t="s">
        <v>111</v>
      </c>
    </row>
    <row r="31" spans="1:12" ht="125.25" customHeight="1">
      <c r="A31" s="117"/>
      <c r="B31" s="367" t="s">
        <v>112</v>
      </c>
      <c r="C31" s="368"/>
      <c r="D31" s="369"/>
      <c r="E31" s="39" t="s">
        <v>218</v>
      </c>
      <c r="F31" s="118">
        <f>ROUND(SUM(L49,L63,L77,L91,L105,L119,L133,L147,L161,L172)/SUM(I49,I63,I77,I91,I105,I119,I133,I147,I161,I172,0.00001)*16,0)</f>
        <v>0</v>
      </c>
      <c r="G31" s="370" t="s">
        <v>154</v>
      </c>
      <c r="H31" s="371"/>
      <c r="I31" s="371"/>
      <c r="J31" s="371"/>
      <c r="K31" s="372"/>
      <c r="L31" s="118">
        <f>IF(L49="",0,1)+IF(L63="",0,1)+IF(L77="",0,1)+IF(L91="",0,1)+IF(L105="",0,1)+IF(L119="",0,1)+IF(L133="",0,1)+IF(L147="",0,1)+IF(L161="",0,1)+IF(L172="",0,1)</f>
        <v>0</v>
      </c>
    </row>
    <row r="32" spans="1:12" ht="11.25" customHeight="1">
      <c r="A32" s="290"/>
      <c r="B32" s="290"/>
      <c r="C32" s="290"/>
      <c r="D32" s="290"/>
      <c r="E32" s="290"/>
      <c r="F32" s="290"/>
      <c r="G32" s="290"/>
      <c r="H32" s="290"/>
      <c r="I32" s="290"/>
      <c r="J32" s="290"/>
      <c r="K32" s="290"/>
      <c r="L32" s="290"/>
    </row>
    <row r="33" spans="1:12" ht="20.399999999999999" customHeight="1">
      <c r="A33" s="43" t="s">
        <v>30</v>
      </c>
      <c r="B33" s="37" t="s">
        <v>8</v>
      </c>
      <c r="C33" s="255" t="str">
        <f>IF(ISBLANK(Mandat_sup.!$E$25),"",Mandat_sup.!$E$25)</f>
        <v/>
      </c>
      <c r="D33" s="255"/>
      <c r="E33" s="37" t="s">
        <v>9</v>
      </c>
      <c r="F33" s="255" t="str">
        <f>IF(ISBLANK(Mandat_sup.!$K$25),"",Mandat_sup.!$K$25)</f>
        <v/>
      </c>
      <c r="G33" s="255"/>
      <c r="H33" s="255"/>
      <c r="I33" s="35" t="s">
        <v>95</v>
      </c>
      <c r="J33" s="338"/>
      <c r="K33" s="338"/>
      <c r="L33" s="338"/>
    </row>
    <row r="34" spans="1:12" ht="7.95" customHeight="1">
      <c r="A34" s="188"/>
      <c r="B34" s="188"/>
      <c r="C34" s="188"/>
      <c r="D34" s="188"/>
      <c r="E34" s="188"/>
      <c r="F34" s="188"/>
      <c r="G34" s="188"/>
      <c r="H34" s="188"/>
      <c r="I34" s="188"/>
      <c r="J34" s="188"/>
      <c r="K34" s="188"/>
      <c r="L34" s="188"/>
    </row>
    <row r="35" spans="1:12" s="42" customFormat="1" ht="20.399999999999999" customHeight="1">
      <c r="A35" s="43" t="s">
        <v>31</v>
      </c>
      <c r="B35" s="37" t="s">
        <v>8</v>
      </c>
      <c r="C35" s="255" t="str">
        <f>IF(ISBLANK(Mandat_sup.!$E$31),"",Mandat_sup.!$E$31)</f>
        <v/>
      </c>
      <c r="D35" s="255"/>
      <c r="E35" s="37" t="s">
        <v>9</v>
      </c>
      <c r="F35" s="255" t="str">
        <f>IF(ISBLANK(Mandat_sup.!$K$31),"",Mandat_sup.!$K$31)</f>
        <v/>
      </c>
      <c r="G35" s="255"/>
      <c r="H35" s="255"/>
      <c r="I35" s="35" t="s">
        <v>95</v>
      </c>
      <c r="J35" s="338"/>
      <c r="K35" s="338"/>
      <c r="L35" s="338"/>
    </row>
    <row r="36" spans="1:12" ht="18.899999999999999" customHeight="1">
      <c r="A36" s="81" t="s">
        <v>229</v>
      </c>
      <c r="B36" s="81"/>
      <c r="C36" s="81"/>
      <c r="D36" s="81"/>
      <c r="E36" s="81"/>
      <c r="F36" s="81"/>
      <c r="G36" s="81"/>
      <c r="H36" s="81"/>
      <c r="I36" s="81"/>
      <c r="J36" s="81"/>
      <c r="K36" s="121"/>
      <c r="L36" s="122" t="str">
        <f>Mandat_sup.!$Q$1</f>
        <v>TPI 2024</v>
      </c>
    </row>
    <row r="37" spans="1:12" ht="6.6" customHeight="1">
      <c r="A37" s="89"/>
      <c r="B37" s="89"/>
      <c r="C37" s="89"/>
      <c r="D37" s="89"/>
      <c r="E37" s="89"/>
      <c r="F37" s="89"/>
      <c r="G37" s="89"/>
      <c r="H37" s="89"/>
      <c r="I37" s="89"/>
      <c r="J37" s="89"/>
      <c r="K37" s="89"/>
      <c r="L37" s="89"/>
    </row>
    <row r="38" spans="1:12" ht="18.600000000000001" customHeight="1">
      <c r="A38" s="208"/>
      <c r="B38" s="208"/>
      <c r="C38" s="208"/>
      <c r="D38" s="208"/>
      <c r="E38" s="208"/>
      <c r="F38" s="208"/>
      <c r="G38" s="208"/>
      <c r="H38" s="208"/>
      <c r="I38" s="18" t="s">
        <v>90</v>
      </c>
      <c r="J38" s="18"/>
      <c r="K38" s="171" t="str">
        <f>IF(ISBLANK(Mandat_sup.!$N$3),"",Mandat_sup.!$N$3)</f>
        <v/>
      </c>
      <c r="L38" s="171"/>
    </row>
    <row r="39" spans="1:12" ht="6.6" customHeight="1">
      <c r="A39" s="89"/>
      <c r="B39" s="89"/>
      <c r="C39" s="89"/>
      <c r="D39" s="89"/>
      <c r="E39" s="89"/>
      <c r="F39" s="89"/>
      <c r="G39" s="89"/>
      <c r="H39" s="89"/>
      <c r="I39" s="89"/>
      <c r="J39" s="89"/>
      <c r="K39" s="89"/>
      <c r="L39" s="89"/>
    </row>
    <row r="40" spans="1:12" ht="70.95" customHeight="1">
      <c r="A40" s="108" t="s">
        <v>212</v>
      </c>
      <c r="B40" s="328"/>
      <c r="C40" s="328"/>
      <c r="D40" s="328"/>
      <c r="E40" s="328"/>
      <c r="F40" s="328"/>
      <c r="G40" s="328"/>
      <c r="H40" s="328"/>
      <c r="I40" s="328"/>
      <c r="J40" s="328"/>
      <c r="K40" s="328"/>
      <c r="L40" s="329"/>
    </row>
    <row r="41" spans="1:12" ht="21" customHeight="1">
      <c r="A41" s="268" t="s">
        <v>113</v>
      </c>
      <c r="B41" s="269"/>
      <c r="C41" s="269"/>
      <c r="D41" s="269"/>
      <c r="E41" s="269"/>
      <c r="F41" s="269"/>
      <c r="G41" s="270"/>
      <c r="H41" s="268" t="s">
        <v>114</v>
      </c>
      <c r="I41" s="269"/>
      <c r="J41" s="269"/>
      <c r="K41" s="269"/>
      <c r="L41" s="270"/>
    </row>
    <row r="42" spans="1:12" ht="38.25" customHeight="1">
      <c r="A42" s="330"/>
      <c r="B42" s="210"/>
      <c r="C42" s="210"/>
      <c r="D42" s="210"/>
      <c r="E42" s="210"/>
      <c r="F42" s="210"/>
      <c r="G42" s="331"/>
      <c r="H42" s="330"/>
      <c r="I42" s="210"/>
      <c r="J42" s="210"/>
      <c r="K42" s="210"/>
      <c r="L42" s="331"/>
    </row>
    <row r="43" spans="1:12" ht="38.25" customHeight="1">
      <c r="A43" s="330"/>
      <c r="B43" s="210"/>
      <c r="C43" s="210"/>
      <c r="D43" s="210"/>
      <c r="E43" s="210"/>
      <c r="F43" s="210"/>
      <c r="G43" s="331"/>
      <c r="H43" s="330"/>
      <c r="I43" s="210"/>
      <c r="J43" s="210"/>
      <c r="K43" s="210"/>
      <c r="L43" s="331"/>
    </row>
    <row r="44" spans="1:12" ht="38.25" customHeight="1">
      <c r="A44" s="330"/>
      <c r="B44" s="210"/>
      <c r="C44" s="210"/>
      <c r="D44" s="210"/>
      <c r="E44" s="210"/>
      <c r="F44" s="210"/>
      <c r="G44" s="331"/>
      <c r="H44" s="330"/>
      <c r="I44" s="210"/>
      <c r="J44" s="210"/>
      <c r="K44" s="210"/>
      <c r="L44" s="331"/>
    </row>
    <row r="45" spans="1:12" ht="38.25" customHeight="1">
      <c r="A45" s="330"/>
      <c r="B45" s="210"/>
      <c r="C45" s="210"/>
      <c r="D45" s="210"/>
      <c r="E45" s="210"/>
      <c r="F45" s="210"/>
      <c r="G45" s="331"/>
      <c r="H45" s="330"/>
      <c r="I45" s="210"/>
      <c r="J45" s="210"/>
      <c r="K45" s="210"/>
      <c r="L45" s="331"/>
    </row>
    <row r="46" spans="1:12" ht="38.25" customHeight="1">
      <c r="A46" s="332"/>
      <c r="B46" s="333"/>
      <c r="C46" s="333"/>
      <c r="D46" s="333"/>
      <c r="E46" s="333"/>
      <c r="F46" s="333"/>
      <c r="G46" s="334"/>
      <c r="H46" s="332"/>
      <c r="I46" s="333"/>
      <c r="J46" s="333"/>
      <c r="K46" s="333"/>
      <c r="L46" s="334"/>
    </row>
    <row r="47" spans="1:12" ht="75" customHeight="1">
      <c r="A47" s="107" t="s">
        <v>115</v>
      </c>
      <c r="B47" s="328"/>
      <c r="C47" s="328"/>
      <c r="D47" s="328"/>
      <c r="E47" s="328"/>
      <c r="F47" s="328"/>
      <c r="G47" s="328"/>
      <c r="H47" s="328"/>
      <c r="I47" s="328"/>
      <c r="J47" s="328"/>
      <c r="K47" s="328"/>
      <c r="L47" s="329"/>
    </row>
    <row r="48" spans="1:12" ht="14.4" customHeight="1">
      <c r="A48" s="112"/>
      <c r="B48" s="112"/>
      <c r="C48" s="112"/>
      <c r="D48" s="112"/>
      <c r="E48" s="112"/>
      <c r="F48" s="112"/>
      <c r="G48" s="335"/>
      <c r="H48" s="335"/>
      <c r="I48" s="335"/>
      <c r="J48" s="112"/>
      <c r="K48" s="335"/>
      <c r="L48" s="335"/>
    </row>
    <row r="49" spans="1:12" ht="27.9" customHeight="1">
      <c r="A49" s="32"/>
      <c r="B49" s="32"/>
      <c r="C49" s="32"/>
      <c r="D49" s="32"/>
      <c r="E49" s="32"/>
      <c r="F49" s="32"/>
      <c r="G49" s="211" t="s">
        <v>116</v>
      </c>
      <c r="H49" s="212"/>
      <c r="I49" s="8"/>
      <c r="J49" s="32"/>
      <c r="K49" s="59" t="s">
        <v>92</v>
      </c>
      <c r="L49" s="8"/>
    </row>
    <row r="50" spans="1:12" ht="18.75" customHeight="1">
      <c r="A50" s="81" t="s">
        <v>229</v>
      </c>
      <c r="B50" s="81"/>
      <c r="C50" s="81"/>
      <c r="D50" s="81"/>
      <c r="E50" s="81"/>
      <c r="F50" s="81"/>
      <c r="G50" s="81"/>
      <c r="H50" s="81"/>
      <c r="I50" s="81"/>
      <c r="J50" s="81"/>
      <c r="K50" s="121"/>
      <c r="L50" s="122" t="str">
        <f>Mandat_sup.!$Q$1</f>
        <v>TPI 2024</v>
      </c>
    </row>
    <row r="51" spans="1:12" ht="6" customHeight="1">
      <c r="A51" s="89"/>
      <c r="B51" s="89"/>
      <c r="C51" s="89"/>
      <c r="D51" s="89"/>
      <c r="E51" s="89"/>
      <c r="F51" s="89"/>
      <c r="G51" s="89"/>
      <c r="H51" s="89"/>
      <c r="I51" s="89"/>
      <c r="J51" s="89"/>
      <c r="K51" s="89"/>
      <c r="L51" s="89"/>
    </row>
    <row r="52" spans="1:12" ht="18" customHeight="1">
      <c r="A52" s="208"/>
      <c r="B52" s="208"/>
      <c r="C52" s="208"/>
      <c r="D52" s="208"/>
      <c r="E52" s="208"/>
      <c r="F52" s="208"/>
      <c r="G52" s="208"/>
      <c r="H52" s="208"/>
      <c r="I52" s="18" t="s">
        <v>90</v>
      </c>
      <c r="J52" s="18"/>
      <c r="K52" s="171" t="str">
        <f>IF(ISBLANK(Mandat_sup.!$N$3),"",Mandat_sup.!$N$3)</f>
        <v/>
      </c>
      <c r="L52" s="171"/>
    </row>
    <row r="53" spans="1:12" ht="6" customHeight="1"/>
    <row r="54" spans="1:12" ht="70.95" customHeight="1">
      <c r="A54" s="108" t="s">
        <v>212</v>
      </c>
      <c r="B54" s="328"/>
      <c r="C54" s="328"/>
      <c r="D54" s="328"/>
      <c r="E54" s="328"/>
      <c r="F54" s="328"/>
      <c r="G54" s="328"/>
      <c r="H54" s="328"/>
      <c r="I54" s="328"/>
      <c r="J54" s="328"/>
      <c r="K54" s="328"/>
      <c r="L54" s="329"/>
    </row>
    <row r="55" spans="1:12" ht="21" customHeight="1">
      <c r="A55" s="268" t="s">
        <v>117</v>
      </c>
      <c r="B55" s="269"/>
      <c r="C55" s="269"/>
      <c r="D55" s="269"/>
      <c r="E55" s="269"/>
      <c r="F55" s="269"/>
      <c r="G55" s="270"/>
      <c r="H55" s="268" t="s">
        <v>114</v>
      </c>
      <c r="I55" s="269"/>
      <c r="J55" s="269"/>
      <c r="K55" s="269"/>
      <c r="L55" s="270"/>
    </row>
    <row r="56" spans="1:12" ht="38.25" customHeight="1">
      <c r="A56" s="330"/>
      <c r="B56" s="210"/>
      <c r="C56" s="210"/>
      <c r="D56" s="210"/>
      <c r="E56" s="210"/>
      <c r="F56" s="210"/>
      <c r="G56" s="331"/>
      <c r="H56" s="330"/>
      <c r="I56" s="210"/>
      <c r="J56" s="210"/>
      <c r="K56" s="210"/>
      <c r="L56" s="331"/>
    </row>
    <row r="57" spans="1:12" ht="38.25" customHeight="1">
      <c r="A57" s="330"/>
      <c r="B57" s="210"/>
      <c r="C57" s="210"/>
      <c r="D57" s="210"/>
      <c r="E57" s="210"/>
      <c r="F57" s="210"/>
      <c r="G57" s="331"/>
      <c r="H57" s="330"/>
      <c r="I57" s="210"/>
      <c r="J57" s="210"/>
      <c r="K57" s="210"/>
      <c r="L57" s="331"/>
    </row>
    <row r="58" spans="1:12" ht="38.25" customHeight="1">
      <c r="A58" s="330"/>
      <c r="B58" s="210"/>
      <c r="C58" s="210"/>
      <c r="D58" s="210"/>
      <c r="E58" s="210"/>
      <c r="F58" s="210"/>
      <c r="G58" s="331"/>
      <c r="H58" s="330"/>
      <c r="I58" s="210"/>
      <c r="J58" s="210"/>
      <c r="K58" s="210"/>
      <c r="L58" s="331"/>
    </row>
    <row r="59" spans="1:12" ht="38.25" customHeight="1">
      <c r="A59" s="330"/>
      <c r="B59" s="210"/>
      <c r="C59" s="210"/>
      <c r="D59" s="210"/>
      <c r="E59" s="210"/>
      <c r="F59" s="210"/>
      <c r="G59" s="331"/>
      <c r="H59" s="330"/>
      <c r="I59" s="210"/>
      <c r="J59" s="210"/>
      <c r="K59" s="210"/>
      <c r="L59" s="331"/>
    </row>
    <row r="60" spans="1:12" ht="38.25" customHeight="1">
      <c r="A60" s="332"/>
      <c r="B60" s="333"/>
      <c r="C60" s="333"/>
      <c r="D60" s="333"/>
      <c r="E60" s="333"/>
      <c r="F60" s="333"/>
      <c r="G60" s="334"/>
      <c r="H60" s="332"/>
      <c r="I60" s="333"/>
      <c r="J60" s="333"/>
      <c r="K60" s="333"/>
      <c r="L60" s="334"/>
    </row>
    <row r="61" spans="1:12" ht="75" customHeight="1">
      <c r="A61" s="107" t="s">
        <v>115</v>
      </c>
      <c r="B61" s="328"/>
      <c r="C61" s="328"/>
      <c r="D61" s="328"/>
      <c r="E61" s="328"/>
      <c r="F61" s="328"/>
      <c r="G61" s="328"/>
      <c r="H61" s="328"/>
      <c r="I61" s="328"/>
      <c r="J61" s="328"/>
      <c r="K61" s="328"/>
      <c r="L61" s="329"/>
    </row>
    <row r="62" spans="1:12" ht="14.4" customHeight="1">
      <c r="A62" s="290"/>
      <c r="B62" s="290"/>
      <c r="C62" s="290"/>
      <c r="D62" s="290"/>
      <c r="E62" s="290"/>
      <c r="F62" s="290"/>
      <c r="G62" s="335"/>
      <c r="H62" s="335"/>
      <c r="I62" s="335"/>
      <c r="J62" s="290"/>
      <c r="K62" s="335"/>
      <c r="L62" s="335"/>
    </row>
    <row r="63" spans="1:12" ht="27.9" customHeight="1">
      <c r="A63" s="214"/>
      <c r="B63" s="214"/>
      <c r="C63" s="214"/>
      <c r="D63" s="214"/>
      <c r="E63" s="214"/>
      <c r="F63" s="214"/>
      <c r="G63" s="336" t="s">
        <v>139</v>
      </c>
      <c r="H63" s="336"/>
      <c r="I63" s="8"/>
      <c r="J63" s="214"/>
      <c r="K63" s="47" t="s">
        <v>92</v>
      </c>
      <c r="L63" s="8"/>
    </row>
    <row r="64" spans="1:12" ht="18.899999999999999" customHeight="1">
      <c r="A64" s="81" t="s">
        <v>229</v>
      </c>
      <c r="B64" s="81"/>
      <c r="C64" s="81"/>
      <c r="D64" s="81"/>
      <c r="E64" s="81"/>
      <c r="F64" s="81"/>
      <c r="G64" s="81"/>
      <c r="H64" s="81"/>
      <c r="I64" s="81"/>
      <c r="J64" s="81"/>
      <c r="K64" s="121"/>
      <c r="L64" s="122" t="str">
        <f>Mandat_sup.!$Q$1</f>
        <v>TPI 2024</v>
      </c>
    </row>
    <row r="65" spans="1:12" ht="6.6" customHeight="1">
      <c r="A65" s="89"/>
      <c r="B65" s="89"/>
      <c r="C65" s="89"/>
      <c r="D65" s="89"/>
      <c r="E65" s="89"/>
      <c r="F65" s="89"/>
      <c r="G65" s="89"/>
      <c r="H65" s="89"/>
      <c r="I65" s="89"/>
      <c r="J65" s="89"/>
      <c r="K65" s="89"/>
      <c r="L65" s="89"/>
    </row>
    <row r="66" spans="1:12" ht="18.600000000000001" customHeight="1">
      <c r="A66" s="208"/>
      <c r="B66" s="208"/>
      <c r="C66" s="208"/>
      <c r="D66" s="208"/>
      <c r="E66" s="208"/>
      <c r="F66" s="208"/>
      <c r="G66" s="208"/>
      <c r="H66" s="208"/>
      <c r="I66" s="18" t="s">
        <v>90</v>
      </c>
      <c r="J66" s="18"/>
      <c r="K66" s="171" t="str">
        <f>IF(ISBLANK(Mandat_sup.!$N$3),"",Mandat_sup.!$N$3)</f>
        <v/>
      </c>
      <c r="L66" s="171"/>
    </row>
    <row r="67" spans="1:12" ht="6.6" customHeight="1">
      <c r="A67" s="89"/>
      <c r="B67" s="89"/>
      <c r="C67" s="89"/>
      <c r="D67" s="89"/>
      <c r="E67" s="89"/>
      <c r="F67" s="89"/>
      <c r="G67" s="89"/>
      <c r="H67" s="89"/>
      <c r="I67" s="89"/>
      <c r="J67" s="89"/>
      <c r="K67" s="89"/>
      <c r="L67" s="89"/>
    </row>
    <row r="68" spans="1:12" ht="70.95" customHeight="1">
      <c r="A68" s="108" t="s">
        <v>212</v>
      </c>
      <c r="B68" s="328"/>
      <c r="C68" s="328"/>
      <c r="D68" s="328"/>
      <c r="E68" s="328"/>
      <c r="F68" s="328"/>
      <c r="G68" s="328"/>
      <c r="H68" s="328"/>
      <c r="I68" s="328"/>
      <c r="J68" s="328"/>
      <c r="K68" s="328"/>
      <c r="L68" s="329"/>
    </row>
    <row r="69" spans="1:12" ht="21" customHeight="1">
      <c r="A69" s="268" t="s">
        <v>117</v>
      </c>
      <c r="B69" s="269"/>
      <c r="C69" s="269"/>
      <c r="D69" s="269"/>
      <c r="E69" s="269"/>
      <c r="F69" s="269"/>
      <c r="G69" s="270"/>
      <c r="H69" s="268" t="s">
        <v>114</v>
      </c>
      <c r="I69" s="269"/>
      <c r="J69" s="269"/>
      <c r="K69" s="269"/>
      <c r="L69" s="270"/>
    </row>
    <row r="70" spans="1:12" ht="38.25" customHeight="1">
      <c r="A70" s="330"/>
      <c r="B70" s="210"/>
      <c r="C70" s="210"/>
      <c r="D70" s="210"/>
      <c r="E70" s="210"/>
      <c r="F70" s="210"/>
      <c r="G70" s="331"/>
      <c r="H70" s="330"/>
      <c r="I70" s="210"/>
      <c r="J70" s="210"/>
      <c r="K70" s="210"/>
      <c r="L70" s="331"/>
    </row>
    <row r="71" spans="1:12" ht="38.25" customHeight="1">
      <c r="A71" s="330"/>
      <c r="B71" s="210"/>
      <c r="C71" s="210"/>
      <c r="D71" s="210"/>
      <c r="E71" s="210"/>
      <c r="F71" s="210"/>
      <c r="G71" s="331"/>
      <c r="H71" s="330"/>
      <c r="I71" s="210"/>
      <c r="J71" s="210"/>
      <c r="K71" s="210"/>
      <c r="L71" s="331"/>
    </row>
    <row r="72" spans="1:12" ht="38.25" customHeight="1">
      <c r="A72" s="330"/>
      <c r="B72" s="210"/>
      <c r="C72" s="210"/>
      <c r="D72" s="210"/>
      <c r="E72" s="210"/>
      <c r="F72" s="210"/>
      <c r="G72" s="331"/>
      <c r="H72" s="330"/>
      <c r="I72" s="210"/>
      <c r="J72" s="210"/>
      <c r="K72" s="210"/>
      <c r="L72" s="331"/>
    </row>
    <row r="73" spans="1:12" ht="38.25" customHeight="1">
      <c r="A73" s="330"/>
      <c r="B73" s="210"/>
      <c r="C73" s="210"/>
      <c r="D73" s="210"/>
      <c r="E73" s="210"/>
      <c r="F73" s="210"/>
      <c r="G73" s="331"/>
      <c r="H73" s="330"/>
      <c r="I73" s="210"/>
      <c r="J73" s="210"/>
      <c r="K73" s="210"/>
      <c r="L73" s="331"/>
    </row>
    <row r="74" spans="1:12" ht="38.25" customHeight="1">
      <c r="A74" s="332"/>
      <c r="B74" s="333"/>
      <c r="C74" s="333"/>
      <c r="D74" s="333"/>
      <c r="E74" s="333"/>
      <c r="F74" s="333"/>
      <c r="G74" s="334"/>
      <c r="H74" s="332"/>
      <c r="I74" s="333"/>
      <c r="J74" s="333"/>
      <c r="K74" s="333"/>
      <c r="L74" s="334"/>
    </row>
    <row r="75" spans="1:12" ht="75" customHeight="1">
      <c r="A75" s="107" t="s">
        <v>115</v>
      </c>
      <c r="B75" s="328"/>
      <c r="C75" s="328"/>
      <c r="D75" s="328"/>
      <c r="E75" s="328"/>
      <c r="F75" s="328"/>
      <c r="G75" s="328"/>
      <c r="H75" s="328"/>
      <c r="I75" s="328"/>
      <c r="J75" s="328"/>
      <c r="K75" s="328"/>
      <c r="L75" s="329"/>
    </row>
    <row r="76" spans="1:12" ht="14.1" customHeight="1">
      <c r="A76" s="112"/>
      <c r="B76" s="112"/>
      <c r="C76" s="112"/>
      <c r="D76" s="112"/>
      <c r="E76" s="112"/>
      <c r="F76" s="112"/>
      <c r="G76" s="335"/>
      <c r="H76" s="335"/>
      <c r="I76" s="335"/>
      <c r="J76" s="112"/>
      <c r="K76" s="335"/>
      <c r="L76" s="335"/>
    </row>
    <row r="77" spans="1:12" ht="27.9" customHeight="1">
      <c r="A77" s="32"/>
      <c r="B77" s="32"/>
      <c r="C77" s="32"/>
      <c r="D77" s="32"/>
      <c r="E77" s="32"/>
      <c r="F77" s="32"/>
      <c r="G77" s="211" t="s">
        <v>139</v>
      </c>
      <c r="H77" s="212"/>
      <c r="I77" s="8"/>
      <c r="J77" s="32"/>
      <c r="K77" s="59" t="s">
        <v>92</v>
      </c>
      <c r="L77" s="8"/>
    </row>
    <row r="78" spans="1:12" ht="18.75" customHeight="1">
      <c r="A78" s="81" t="s">
        <v>229</v>
      </c>
      <c r="B78" s="81"/>
      <c r="C78" s="81"/>
      <c r="D78" s="81"/>
      <c r="E78" s="81"/>
      <c r="F78" s="81"/>
      <c r="G78" s="81"/>
      <c r="H78" s="81"/>
      <c r="I78" s="81"/>
      <c r="J78" s="81"/>
      <c r="K78" s="121"/>
      <c r="L78" s="122" t="str">
        <f>Mandat_sup.!$Q$1</f>
        <v>TPI 2024</v>
      </c>
    </row>
    <row r="79" spans="1:12" ht="6" customHeight="1">
      <c r="A79" s="89"/>
      <c r="B79" s="89"/>
      <c r="C79" s="89"/>
      <c r="D79" s="89"/>
      <c r="E79" s="89"/>
      <c r="F79" s="89"/>
      <c r="G79" s="89"/>
      <c r="H79" s="89"/>
      <c r="I79" s="89"/>
      <c r="J79" s="89"/>
      <c r="K79" s="89"/>
      <c r="L79" s="89"/>
    </row>
    <row r="80" spans="1:12" ht="18" customHeight="1">
      <c r="A80" s="208"/>
      <c r="B80" s="208"/>
      <c r="C80" s="208"/>
      <c r="D80" s="208"/>
      <c r="E80" s="208"/>
      <c r="F80" s="208"/>
      <c r="G80" s="208"/>
      <c r="H80" s="208"/>
      <c r="I80" s="18" t="s">
        <v>90</v>
      </c>
      <c r="J80" s="18"/>
      <c r="K80" s="171" t="str">
        <f>IF(ISBLANK(Mandat_sup.!$N$3),"",Mandat_sup.!$N$3)</f>
        <v/>
      </c>
      <c r="L80" s="171"/>
    </row>
    <row r="81" spans="1:12" ht="6" customHeight="1">
      <c r="A81" s="113"/>
      <c r="B81" s="113"/>
      <c r="C81" s="113"/>
      <c r="D81" s="113"/>
      <c r="E81" s="113"/>
      <c r="F81" s="113"/>
      <c r="G81" s="337"/>
      <c r="H81" s="337"/>
      <c r="I81" s="337"/>
      <c r="J81" s="113"/>
      <c r="K81" s="337"/>
      <c r="L81" s="337"/>
    </row>
    <row r="82" spans="1:12" ht="70.95" customHeight="1">
      <c r="A82" s="108" t="s">
        <v>212</v>
      </c>
      <c r="B82" s="328"/>
      <c r="C82" s="328"/>
      <c r="D82" s="328"/>
      <c r="E82" s="328"/>
      <c r="F82" s="328"/>
      <c r="G82" s="328"/>
      <c r="H82" s="328"/>
      <c r="I82" s="328"/>
      <c r="J82" s="328"/>
      <c r="K82" s="328"/>
      <c r="L82" s="329"/>
    </row>
    <row r="83" spans="1:12" ht="21" customHeight="1">
      <c r="A83" s="268" t="s">
        <v>117</v>
      </c>
      <c r="B83" s="269"/>
      <c r="C83" s="269"/>
      <c r="D83" s="269"/>
      <c r="E83" s="269"/>
      <c r="F83" s="269"/>
      <c r="G83" s="270"/>
      <c r="H83" s="268" t="s">
        <v>114</v>
      </c>
      <c r="I83" s="269"/>
      <c r="J83" s="269"/>
      <c r="K83" s="269"/>
      <c r="L83" s="270"/>
    </row>
    <row r="84" spans="1:12" ht="38.25" customHeight="1">
      <c r="A84" s="330"/>
      <c r="B84" s="210"/>
      <c r="C84" s="210"/>
      <c r="D84" s="210"/>
      <c r="E84" s="210"/>
      <c r="F84" s="210"/>
      <c r="G84" s="331"/>
      <c r="H84" s="330"/>
      <c r="I84" s="210"/>
      <c r="J84" s="210"/>
      <c r="K84" s="210"/>
      <c r="L84" s="331"/>
    </row>
    <row r="85" spans="1:12" ht="38.25" customHeight="1">
      <c r="A85" s="330"/>
      <c r="B85" s="210"/>
      <c r="C85" s="210"/>
      <c r="D85" s="210"/>
      <c r="E85" s="210"/>
      <c r="F85" s="210"/>
      <c r="G85" s="331"/>
      <c r="H85" s="330"/>
      <c r="I85" s="210"/>
      <c r="J85" s="210"/>
      <c r="K85" s="210"/>
      <c r="L85" s="331"/>
    </row>
    <row r="86" spans="1:12" ht="38.25" customHeight="1">
      <c r="A86" s="330"/>
      <c r="B86" s="210"/>
      <c r="C86" s="210"/>
      <c r="D86" s="210"/>
      <c r="E86" s="210"/>
      <c r="F86" s="210"/>
      <c r="G86" s="331"/>
      <c r="H86" s="330"/>
      <c r="I86" s="210"/>
      <c r="J86" s="210"/>
      <c r="K86" s="210"/>
      <c r="L86" s="331"/>
    </row>
    <row r="87" spans="1:12" ht="38.25" customHeight="1">
      <c r="A87" s="330"/>
      <c r="B87" s="210"/>
      <c r="C87" s="210"/>
      <c r="D87" s="210"/>
      <c r="E87" s="210"/>
      <c r="F87" s="210"/>
      <c r="G87" s="331"/>
      <c r="H87" s="330"/>
      <c r="I87" s="210"/>
      <c r="J87" s="210"/>
      <c r="K87" s="210"/>
      <c r="L87" s="331"/>
    </row>
    <row r="88" spans="1:12" ht="38.25" customHeight="1">
      <c r="A88" s="332"/>
      <c r="B88" s="333"/>
      <c r="C88" s="333"/>
      <c r="D88" s="333"/>
      <c r="E88" s="333"/>
      <c r="F88" s="333"/>
      <c r="G88" s="334"/>
      <c r="H88" s="332"/>
      <c r="I88" s="333"/>
      <c r="J88" s="333"/>
      <c r="K88" s="333"/>
      <c r="L88" s="334"/>
    </row>
    <row r="89" spans="1:12" ht="75" customHeight="1">
      <c r="A89" s="107" t="s">
        <v>115</v>
      </c>
      <c r="B89" s="328"/>
      <c r="C89" s="328"/>
      <c r="D89" s="328"/>
      <c r="E89" s="328"/>
      <c r="F89" s="328"/>
      <c r="G89" s="328"/>
      <c r="H89" s="328"/>
      <c r="I89" s="328"/>
      <c r="J89" s="328"/>
      <c r="K89" s="328"/>
      <c r="L89" s="329"/>
    </row>
    <row r="90" spans="1:12" ht="14.1" customHeight="1">
      <c r="A90" s="290"/>
      <c r="B90" s="290"/>
      <c r="C90" s="290"/>
      <c r="D90" s="290"/>
      <c r="E90" s="290"/>
      <c r="F90" s="290"/>
      <c r="G90" s="335"/>
      <c r="H90" s="335"/>
      <c r="I90" s="335"/>
      <c r="J90" s="290"/>
      <c r="K90" s="335"/>
      <c r="L90" s="335"/>
    </row>
    <row r="91" spans="1:12" ht="27.9" customHeight="1">
      <c r="A91" s="214"/>
      <c r="B91" s="214"/>
      <c r="C91" s="214"/>
      <c r="D91" s="214"/>
      <c r="E91" s="214"/>
      <c r="F91" s="214"/>
      <c r="G91" s="336" t="s">
        <v>116</v>
      </c>
      <c r="H91" s="336"/>
      <c r="I91" s="8"/>
      <c r="J91" s="214"/>
      <c r="K91" s="47" t="s">
        <v>92</v>
      </c>
      <c r="L91" s="8"/>
    </row>
    <row r="92" spans="1:12" ht="18.899999999999999" customHeight="1">
      <c r="A92" s="81" t="s">
        <v>229</v>
      </c>
      <c r="B92" s="81"/>
      <c r="C92" s="81"/>
      <c r="D92" s="81"/>
      <c r="E92" s="81"/>
      <c r="F92" s="81"/>
      <c r="G92" s="81"/>
      <c r="H92" s="81"/>
      <c r="I92" s="81"/>
      <c r="J92" s="81"/>
      <c r="K92" s="121"/>
      <c r="L92" s="122" t="str">
        <f>Mandat_sup.!$Q$1</f>
        <v>TPI 2024</v>
      </c>
    </row>
    <row r="93" spans="1:12" ht="6.6" customHeight="1">
      <c r="A93" s="89"/>
      <c r="B93" s="89"/>
      <c r="C93" s="89"/>
      <c r="D93" s="89"/>
      <c r="E93" s="89"/>
      <c r="F93" s="89"/>
      <c r="G93" s="89"/>
      <c r="H93" s="89"/>
      <c r="I93" s="89"/>
      <c r="J93" s="89"/>
      <c r="K93" s="89"/>
      <c r="L93" s="89"/>
    </row>
    <row r="94" spans="1:12" ht="18.600000000000001" customHeight="1">
      <c r="A94" s="208"/>
      <c r="B94" s="208"/>
      <c r="C94" s="208"/>
      <c r="D94" s="208"/>
      <c r="E94" s="208"/>
      <c r="F94" s="208"/>
      <c r="G94" s="208"/>
      <c r="H94" s="208"/>
      <c r="I94" s="18" t="s">
        <v>90</v>
      </c>
      <c r="J94" s="18"/>
      <c r="K94" s="171" t="str">
        <f>IF(ISBLANK(Mandat_sup.!$N$3),"",Mandat_sup.!$N$3)</f>
        <v/>
      </c>
      <c r="L94" s="171"/>
    </row>
    <row r="95" spans="1:12" ht="6.6" customHeight="1">
      <c r="A95" s="89"/>
      <c r="B95" s="89"/>
      <c r="C95" s="89"/>
      <c r="D95" s="89"/>
      <c r="E95" s="89"/>
      <c r="F95" s="89"/>
      <c r="G95" s="89"/>
      <c r="H95" s="89"/>
      <c r="I95" s="89"/>
      <c r="J95" s="89"/>
      <c r="K95" s="89"/>
      <c r="L95" s="89"/>
    </row>
    <row r="96" spans="1:12" ht="70.95" customHeight="1">
      <c r="A96" s="108" t="s">
        <v>212</v>
      </c>
      <c r="B96" s="328"/>
      <c r="C96" s="328"/>
      <c r="D96" s="328"/>
      <c r="E96" s="328"/>
      <c r="F96" s="328"/>
      <c r="G96" s="328"/>
      <c r="H96" s="328"/>
      <c r="I96" s="328"/>
      <c r="J96" s="328"/>
      <c r="K96" s="328"/>
      <c r="L96" s="329"/>
    </row>
    <row r="97" spans="1:12" ht="21" customHeight="1">
      <c r="A97" s="268" t="s">
        <v>118</v>
      </c>
      <c r="B97" s="269"/>
      <c r="C97" s="269"/>
      <c r="D97" s="269"/>
      <c r="E97" s="269"/>
      <c r="F97" s="269"/>
      <c r="G97" s="270"/>
      <c r="H97" s="268" t="s">
        <v>114</v>
      </c>
      <c r="I97" s="269"/>
      <c r="J97" s="269"/>
      <c r="K97" s="269"/>
      <c r="L97" s="270"/>
    </row>
    <row r="98" spans="1:12" ht="38.25" customHeight="1">
      <c r="A98" s="330"/>
      <c r="B98" s="210"/>
      <c r="C98" s="210"/>
      <c r="D98" s="210"/>
      <c r="E98" s="210"/>
      <c r="F98" s="210"/>
      <c r="G98" s="331"/>
      <c r="H98" s="330"/>
      <c r="I98" s="210"/>
      <c r="J98" s="210"/>
      <c r="K98" s="210"/>
      <c r="L98" s="331"/>
    </row>
    <row r="99" spans="1:12" ht="38.25" customHeight="1">
      <c r="A99" s="330"/>
      <c r="B99" s="210"/>
      <c r="C99" s="210"/>
      <c r="D99" s="210"/>
      <c r="E99" s="210"/>
      <c r="F99" s="210"/>
      <c r="G99" s="331"/>
      <c r="H99" s="330"/>
      <c r="I99" s="210"/>
      <c r="J99" s="210"/>
      <c r="K99" s="210"/>
      <c r="L99" s="331"/>
    </row>
    <row r="100" spans="1:12" ht="38.25" customHeight="1">
      <c r="A100" s="330"/>
      <c r="B100" s="210"/>
      <c r="C100" s="210"/>
      <c r="D100" s="210"/>
      <c r="E100" s="210"/>
      <c r="F100" s="210"/>
      <c r="G100" s="331"/>
      <c r="H100" s="330"/>
      <c r="I100" s="210"/>
      <c r="J100" s="210"/>
      <c r="K100" s="210"/>
      <c r="L100" s="331"/>
    </row>
    <row r="101" spans="1:12" ht="38.25" customHeight="1">
      <c r="A101" s="330"/>
      <c r="B101" s="210"/>
      <c r="C101" s="210"/>
      <c r="D101" s="210"/>
      <c r="E101" s="210"/>
      <c r="F101" s="210"/>
      <c r="G101" s="331"/>
      <c r="H101" s="330"/>
      <c r="I101" s="210"/>
      <c r="J101" s="210"/>
      <c r="K101" s="210"/>
      <c r="L101" s="331"/>
    </row>
    <row r="102" spans="1:12" ht="38.25" customHeight="1">
      <c r="A102" s="332"/>
      <c r="B102" s="333"/>
      <c r="C102" s="333"/>
      <c r="D102" s="333"/>
      <c r="E102" s="333"/>
      <c r="F102" s="333"/>
      <c r="G102" s="334"/>
      <c r="H102" s="332"/>
      <c r="I102" s="333"/>
      <c r="J102" s="333"/>
      <c r="K102" s="333"/>
      <c r="L102" s="334"/>
    </row>
    <row r="103" spans="1:12" ht="75" customHeight="1">
      <c r="A103" s="107" t="s">
        <v>115</v>
      </c>
      <c r="B103" s="328"/>
      <c r="C103" s="328"/>
      <c r="D103" s="328"/>
      <c r="E103" s="328"/>
      <c r="F103" s="328"/>
      <c r="G103" s="328"/>
      <c r="H103" s="328"/>
      <c r="I103" s="328"/>
      <c r="J103" s="328"/>
      <c r="K103" s="328"/>
      <c r="L103" s="329"/>
    </row>
    <row r="104" spans="1:12" ht="14.4" customHeight="1">
      <c r="A104" s="112"/>
      <c r="B104" s="112"/>
      <c r="C104" s="112"/>
      <c r="D104" s="112"/>
      <c r="E104" s="112"/>
      <c r="F104" s="112"/>
      <c r="G104" s="335"/>
      <c r="H104" s="335"/>
      <c r="I104" s="335"/>
      <c r="J104" s="112"/>
      <c r="K104" s="335"/>
      <c r="L104" s="335"/>
    </row>
    <row r="105" spans="1:12" ht="27.9" customHeight="1">
      <c r="A105" s="32"/>
      <c r="B105" s="32"/>
      <c r="C105" s="32"/>
      <c r="D105" s="32"/>
      <c r="E105" s="32"/>
      <c r="F105" s="32"/>
      <c r="G105" s="211" t="s">
        <v>139</v>
      </c>
      <c r="H105" s="212"/>
      <c r="I105" s="8"/>
      <c r="J105" s="32"/>
      <c r="K105" s="59" t="s">
        <v>92</v>
      </c>
      <c r="L105" s="8"/>
    </row>
    <row r="106" spans="1:12" ht="19.5" customHeight="1">
      <c r="A106" s="81" t="s">
        <v>229</v>
      </c>
      <c r="B106" s="81"/>
      <c r="C106" s="81"/>
      <c r="D106" s="81"/>
      <c r="E106" s="81"/>
      <c r="F106" s="81"/>
      <c r="G106" s="81"/>
      <c r="H106" s="81"/>
      <c r="I106" s="81"/>
      <c r="J106" s="81"/>
      <c r="K106" s="121"/>
      <c r="L106" s="122" t="str">
        <f>Mandat_sup.!$Q$1</f>
        <v>TPI 2024</v>
      </c>
    </row>
    <row r="107" spans="1:12" ht="6" customHeight="1">
      <c r="A107" s="89"/>
      <c r="B107" s="89"/>
      <c r="C107" s="89"/>
      <c r="D107" s="89"/>
      <c r="E107" s="89"/>
      <c r="F107" s="89"/>
      <c r="G107" s="89"/>
      <c r="H107" s="89"/>
      <c r="I107" s="89"/>
      <c r="J107" s="89"/>
      <c r="K107" s="89"/>
      <c r="L107" s="89"/>
    </row>
    <row r="108" spans="1:12" ht="18" customHeight="1">
      <c r="A108" s="208"/>
      <c r="B108" s="208"/>
      <c r="C108" s="208"/>
      <c r="D108" s="208"/>
      <c r="E108" s="208"/>
      <c r="F108" s="208"/>
      <c r="G108" s="208"/>
      <c r="H108" s="208"/>
      <c r="I108" s="18" t="s">
        <v>90</v>
      </c>
      <c r="J108" s="18"/>
      <c r="K108" s="171" t="str">
        <f>IF(ISBLANK(Mandat_sup.!$N$3),"",Mandat_sup.!$N$3)</f>
        <v/>
      </c>
      <c r="L108" s="171"/>
    </row>
    <row r="109" spans="1:12" ht="6" customHeight="1">
      <c r="A109" s="113"/>
      <c r="B109" s="113"/>
      <c r="C109" s="113"/>
      <c r="D109" s="113"/>
      <c r="E109" s="113"/>
      <c r="F109" s="113"/>
      <c r="G109" s="337"/>
      <c r="H109" s="337"/>
      <c r="I109" s="337"/>
      <c r="J109" s="113"/>
      <c r="K109" s="337"/>
      <c r="L109" s="337"/>
    </row>
    <row r="110" spans="1:12" ht="70.95" customHeight="1">
      <c r="A110" s="108" t="s">
        <v>212</v>
      </c>
      <c r="B110" s="328"/>
      <c r="C110" s="328"/>
      <c r="D110" s="328"/>
      <c r="E110" s="328"/>
      <c r="F110" s="328"/>
      <c r="G110" s="328"/>
      <c r="H110" s="328"/>
      <c r="I110" s="328"/>
      <c r="J110" s="328"/>
      <c r="K110" s="328"/>
      <c r="L110" s="329"/>
    </row>
    <row r="111" spans="1:12" ht="21" customHeight="1">
      <c r="A111" s="268" t="s">
        <v>117</v>
      </c>
      <c r="B111" s="269"/>
      <c r="C111" s="269"/>
      <c r="D111" s="269"/>
      <c r="E111" s="269"/>
      <c r="F111" s="269"/>
      <c r="G111" s="270"/>
      <c r="H111" s="268" t="s">
        <v>114</v>
      </c>
      <c r="I111" s="269"/>
      <c r="J111" s="269"/>
      <c r="K111" s="269"/>
      <c r="L111" s="270"/>
    </row>
    <row r="112" spans="1:12" ht="38.25" customHeight="1">
      <c r="A112" s="330"/>
      <c r="B112" s="210"/>
      <c r="C112" s="210"/>
      <c r="D112" s="210"/>
      <c r="E112" s="210"/>
      <c r="F112" s="210"/>
      <c r="G112" s="331"/>
      <c r="H112" s="330"/>
      <c r="I112" s="210"/>
      <c r="J112" s="210"/>
      <c r="K112" s="210"/>
      <c r="L112" s="331"/>
    </row>
    <row r="113" spans="1:12" ht="38.25" customHeight="1">
      <c r="A113" s="330"/>
      <c r="B113" s="210"/>
      <c r="C113" s="210"/>
      <c r="D113" s="210"/>
      <c r="E113" s="210"/>
      <c r="F113" s="210"/>
      <c r="G113" s="331"/>
      <c r="H113" s="330"/>
      <c r="I113" s="210"/>
      <c r="J113" s="210"/>
      <c r="K113" s="210"/>
      <c r="L113" s="331"/>
    </row>
    <row r="114" spans="1:12" ht="38.25" customHeight="1">
      <c r="A114" s="330"/>
      <c r="B114" s="210"/>
      <c r="C114" s="210"/>
      <c r="D114" s="210"/>
      <c r="E114" s="210"/>
      <c r="F114" s="210"/>
      <c r="G114" s="331"/>
      <c r="H114" s="330"/>
      <c r="I114" s="210"/>
      <c r="J114" s="210"/>
      <c r="K114" s="210"/>
      <c r="L114" s="331"/>
    </row>
    <row r="115" spans="1:12" ht="38.25" customHeight="1">
      <c r="A115" s="330"/>
      <c r="B115" s="210"/>
      <c r="C115" s="210"/>
      <c r="D115" s="210"/>
      <c r="E115" s="210"/>
      <c r="F115" s="210"/>
      <c r="G115" s="331"/>
      <c r="H115" s="330"/>
      <c r="I115" s="210"/>
      <c r="J115" s="210"/>
      <c r="K115" s="210"/>
      <c r="L115" s="331"/>
    </row>
    <row r="116" spans="1:12" ht="38.25" customHeight="1">
      <c r="A116" s="332"/>
      <c r="B116" s="333"/>
      <c r="C116" s="333"/>
      <c r="D116" s="333"/>
      <c r="E116" s="333"/>
      <c r="F116" s="333"/>
      <c r="G116" s="334"/>
      <c r="H116" s="332"/>
      <c r="I116" s="333"/>
      <c r="J116" s="333"/>
      <c r="K116" s="333"/>
      <c r="L116" s="334"/>
    </row>
    <row r="117" spans="1:12" ht="75" customHeight="1">
      <c r="A117" s="107" t="s">
        <v>115</v>
      </c>
      <c r="B117" s="328"/>
      <c r="C117" s="328"/>
      <c r="D117" s="328"/>
      <c r="E117" s="328"/>
      <c r="F117" s="328"/>
      <c r="G117" s="328"/>
      <c r="H117" s="328"/>
      <c r="I117" s="328"/>
      <c r="J117" s="328"/>
      <c r="K117" s="328"/>
      <c r="L117" s="329"/>
    </row>
    <row r="118" spans="1:12" ht="14.4" customHeight="1">
      <c r="A118" s="290"/>
      <c r="B118" s="290"/>
      <c r="C118" s="290"/>
      <c r="D118" s="290"/>
      <c r="E118" s="290"/>
      <c r="F118" s="290"/>
      <c r="G118" s="335"/>
      <c r="H118" s="335"/>
      <c r="I118" s="335"/>
      <c r="J118" s="290"/>
      <c r="K118" s="335"/>
      <c r="L118" s="335"/>
    </row>
    <row r="119" spans="1:12" ht="27.9" customHeight="1">
      <c r="A119" s="214"/>
      <c r="B119" s="214"/>
      <c r="C119" s="214"/>
      <c r="D119" s="214"/>
      <c r="E119" s="214"/>
      <c r="F119" s="214"/>
      <c r="G119" s="336" t="s">
        <v>116</v>
      </c>
      <c r="H119" s="336"/>
      <c r="I119" s="8"/>
      <c r="J119" s="214"/>
      <c r="K119" s="47" t="s">
        <v>92</v>
      </c>
      <c r="L119" s="8"/>
    </row>
    <row r="120" spans="1:12" ht="18.899999999999999" customHeight="1">
      <c r="A120" s="81" t="s">
        <v>229</v>
      </c>
      <c r="B120" s="81"/>
      <c r="C120" s="81"/>
      <c r="D120" s="81"/>
      <c r="E120" s="81"/>
      <c r="F120" s="81"/>
      <c r="G120" s="81"/>
      <c r="H120" s="81"/>
      <c r="I120" s="81"/>
      <c r="J120" s="81"/>
      <c r="K120" s="121"/>
      <c r="L120" s="122" t="str">
        <f>Mandat_sup.!$Q$1</f>
        <v>TPI 2024</v>
      </c>
    </row>
    <row r="121" spans="1:12" ht="6.6" customHeight="1">
      <c r="A121" s="89"/>
      <c r="B121" s="89"/>
      <c r="C121" s="89"/>
      <c r="D121" s="89"/>
      <c r="E121" s="89"/>
      <c r="F121" s="89"/>
      <c r="G121" s="89"/>
      <c r="H121" s="89"/>
      <c r="I121" s="89"/>
      <c r="J121" s="89"/>
      <c r="K121" s="89"/>
      <c r="L121" s="89"/>
    </row>
    <row r="122" spans="1:12" ht="18.600000000000001" customHeight="1">
      <c r="A122" s="208"/>
      <c r="B122" s="208"/>
      <c r="C122" s="208"/>
      <c r="D122" s="208"/>
      <c r="E122" s="208"/>
      <c r="F122" s="208"/>
      <c r="G122" s="208"/>
      <c r="H122" s="208"/>
      <c r="I122" s="18" t="s">
        <v>90</v>
      </c>
      <c r="J122" s="18"/>
      <c r="K122" s="171" t="str">
        <f>IF(ISBLANK(Mandat_sup.!$N$3),"",Mandat_sup.!$N$3)</f>
        <v/>
      </c>
      <c r="L122" s="171"/>
    </row>
    <row r="123" spans="1:12" ht="6.6" customHeight="1">
      <c r="A123" s="89"/>
      <c r="B123" s="89"/>
      <c r="C123" s="89"/>
      <c r="D123" s="89"/>
      <c r="E123" s="89"/>
      <c r="F123" s="89"/>
      <c r="G123" s="89"/>
      <c r="H123" s="89"/>
      <c r="I123" s="89"/>
      <c r="J123" s="89"/>
      <c r="K123" s="89"/>
      <c r="L123" s="89"/>
    </row>
    <row r="124" spans="1:12" ht="70.95" customHeight="1">
      <c r="A124" s="108" t="s">
        <v>212</v>
      </c>
      <c r="B124" s="328"/>
      <c r="C124" s="328"/>
      <c r="D124" s="328"/>
      <c r="E124" s="328"/>
      <c r="F124" s="328"/>
      <c r="G124" s="328"/>
      <c r="H124" s="328"/>
      <c r="I124" s="328"/>
      <c r="J124" s="328"/>
      <c r="K124" s="328"/>
      <c r="L124" s="329"/>
    </row>
    <row r="125" spans="1:12" ht="21" customHeight="1">
      <c r="A125" s="268" t="s">
        <v>117</v>
      </c>
      <c r="B125" s="269"/>
      <c r="C125" s="269"/>
      <c r="D125" s="269"/>
      <c r="E125" s="269"/>
      <c r="F125" s="269"/>
      <c r="G125" s="270"/>
      <c r="H125" s="268" t="s">
        <v>114</v>
      </c>
      <c r="I125" s="269"/>
      <c r="J125" s="269"/>
      <c r="K125" s="269"/>
      <c r="L125" s="270"/>
    </row>
    <row r="126" spans="1:12" ht="38.25" customHeight="1">
      <c r="A126" s="330"/>
      <c r="B126" s="210"/>
      <c r="C126" s="210"/>
      <c r="D126" s="210"/>
      <c r="E126" s="210"/>
      <c r="F126" s="210"/>
      <c r="G126" s="331"/>
      <c r="H126" s="330"/>
      <c r="I126" s="210"/>
      <c r="J126" s="210"/>
      <c r="K126" s="210"/>
      <c r="L126" s="331"/>
    </row>
    <row r="127" spans="1:12" ht="38.25" customHeight="1">
      <c r="A127" s="330"/>
      <c r="B127" s="210"/>
      <c r="C127" s="210"/>
      <c r="D127" s="210"/>
      <c r="E127" s="210"/>
      <c r="F127" s="210"/>
      <c r="G127" s="331"/>
      <c r="H127" s="330"/>
      <c r="I127" s="210"/>
      <c r="J127" s="210"/>
      <c r="K127" s="210"/>
      <c r="L127" s="331"/>
    </row>
    <row r="128" spans="1:12" ht="38.25" customHeight="1">
      <c r="A128" s="330"/>
      <c r="B128" s="210"/>
      <c r="C128" s="210"/>
      <c r="D128" s="210"/>
      <c r="E128" s="210"/>
      <c r="F128" s="210"/>
      <c r="G128" s="331"/>
      <c r="H128" s="330"/>
      <c r="I128" s="210"/>
      <c r="J128" s="210"/>
      <c r="K128" s="210"/>
      <c r="L128" s="331"/>
    </row>
    <row r="129" spans="1:12" ht="37.950000000000003" customHeight="1">
      <c r="A129" s="330"/>
      <c r="B129" s="210"/>
      <c r="C129" s="210"/>
      <c r="D129" s="210"/>
      <c r="E129" s="210"/>
      <c r="F129" s="210"/>
      <c r="G129" s="331"/>
      <c r="H129" s="330"/>
      <c r="I129" s="210"/>
      <c r="J129" s="210"/>
      <c r="K129" s="210"/>
      <c r="L129" s="331"/>
    </row>
    <row r="130" spans="1:12" ht="38.25" customHeight="1">
      <c r="A130" s="332"/>
      <c r="B130" s="333"/>
      <c r="C130" s="333"/>
      <c r="D130" s="333"/>
      <c r="E130" s="333"/>
      <c r="F130" s="333"/>
      <c r="G130" s="334"/>
      <c r="H130" s="332"/>
      <c r="I130" s="333"/>
      <c r="J130" s="333"/>
      <c r="K130" s="333"/>
      <c r="L130" s="334"/>
    </row>
    <row r="131" spans="1:12" ht="75.75" customHeight="1">
      <c r="A131" s="107" t="s">
        <v>115</v>
      </c>
      <c r="B131" s="328"/>
      <c r="C131" s="328"/>
      <c r="D131" s="328"/>
      <c r="E131" s="328"/>
      <c r="F131" s="328"/>
      <c r="G131" s="328"/>
      <c r="H131" s="328"/>
      <c r="I131" s="328"/>
      <c r="J131" s="328"/>
      <c r="K131" s="328"/>
      <c r="L131" s="329"/>
    </row>
    <row r="132" spans="1:12" ht="14.1" customHeight="1">
      <c r="A132" s="112"/>
      <c r="B132" s="112"/>
      <c r="C132" s="112"/>
      <c r="D132" s="112"/>
      <c r="E132" s="112"/>
      <c r="F132" s="112"/>
      <c r="G132" s="335"/>
      <c r="H132" s="335"/>
      <c r="I132" s="335"/>
      <c r="J132" s="112"/>
      <c r="K132" s="335"/>
      <c r="L132" s="335"/>
    </row>
    <row r="133" spans="1:12" ht="27.9" customHeight="1">
      <c r="A133" s="32"/>
      <c r="B133" s="32"/>
      <c r="C133" s="32"/>
      <c r="D133" s="32"/>
      <c r="E133" s="32"/>
      <c r="F133" s="32"/>
      <c r="G133" s="211" t="s">
        <v>116</v>
      </c>
      <c r="H133" s="212"/>
      <c r="I133" s="8"/>
      <c r="J133" s="32"/>
      <c r="K133" s="59" t="s">
        <v>92</v>
      </c>
      <c r="L133" s="8"/>
    </row>
    <row r="134" spans="1:12" ht="18.75" customHeight="1">
      <c r="A134" s="81" t="s">
        <v>229</v>
      </c>
      <c r="B134" s="81"/>
      <c r="C134" s="81"/>
      <c r="D134" s="81"/>
      <c r="E134" s="81"/>
      <c r="F134" s="81"/>
      <c r="G134" s="81"/>
      <c r="H134" s="81"/>
      <c r="I134" s="81"/>
      <c r="J134" s="81"/>
      <c r="K134" s="121"/>
      <c r="L134" s="122" t="str">
        <f>Mandat_sup.!$Q$1</f>
        <v>TPI 2024</v>
      </c>
    </row>
    <row r="135" spans="1:12" ht="6" customHeight="1">
      <c r="A135" s="89"/>
      <c r="B135" s="89"/>
      <c r="C135" s="89"/>
      <c r="D135" s="89"/>
      <c r="E135" s="89"/>
      <c r="F135" s="89"/>
      <c r="G135" s="89"/>
      <c r="H135" s="89"/>
      <c r="I135" s="89"/>
      <c r="J135" s="89"/>
      <c r="K135" s="89"/>
      <c r="L135" s="89"/>
    </row>
    <row r="136" spans="1:12" ht="18" customHeight="1">
      <c r="A136" s="208"/>
      <c r="B136" s="208"/>
      <c r="C136" s="208"/>
      <c r="D136" s="208"/>
      <c r="E136" s="208"/>
      <c r="F136" s="208"/>
      <c r="G136" s="208"/>
      <c r="H136" s="208"/>
      <c r="I136" s="18" t="s">
        <v>90</v>
      </c>
      <c r="J136" s="18"/>
      <c r="K136" s="171" t="str">
        <f>IF(ISBLANK(Mandat_sup.!$N$3),"",Mandat_sup.!$N$3)</f>
        <v/>
      </c>
      <c r="L136" s="171"/>
    </row>
    <row r="137" spans="1:12" ht="6" customHeight="1">
      <c r="A137" s="113"/>
      <c r="B137" s="113"/>
      <c r="C137" s="113"/>
      <c r="D137" s="113"/>
      <c r="E137" s="113"/>
      <c r="F137" s="113"/>
      <c r="G137" s="337"/>
      <c r="H137" s="337"/>
      <c r="I137" s="337"/>
      <c r="J137" s="113"/>
      <c r="K137" s="337"/>
      <c r="L137" s="337"/>
    </row>
    <row r="138" spans="1:12" ht="70.95" customHeight="1">
      <c r="A138" s="108" t="s">
        <v>212</v>
      </c>
      <c r="B138" s="328"/>
      <c r="C138" s="328"/>
      <c r="D138" s="328"/>
      <c r="E138" s="328"/>
      <c r="F138" s="328"/>
      <c r="G138" s="328"/>
      <c r="H138" s="328"/>
      <c r="I138" s="328"/>
      <c r="J138" s="328"/>
      <c r="K138" s="328"/>
      <c r="L138" s="329"/>
    </row>
    <row r="139" spans="1:12" ht="21" customHeight="1">
      <c r="A139" s="268" t="s">
        <v>117</v>
      </c>
      <c r="B139" s="269"/>
      <c r="C139" s="269"/>
      <c r="D139" s="269"/>
      <c r="E139" s="269"/>
      <c r="F139" s="269"/>
      <c r="G139" s="270"/>
      <c r="H139" s="268" t="s">
        <v>114</v>
      </c>
      <c r="I139" s="269"/>
      <c r="J139" s="269"/>
      <c r="K139" s="269"/>
      <c r="L139" s="270"/>
    </row>
    <row r="140" spans="1:12" ht="38.25" customHeight="1">
      <c r="A140" s="330"/>
      <c r="B140" s="210"/>
      <c r="C140" s="210"/>
      <c r="D140" s="210"/>
      <c r="E140" s="210"/>
      <c r="F140" s="210"/>
      <c r="G140" s="331"/>
      <c r="H140" s="330"/>
      <c r="I140" s="210"/>
      <c r="J140" s="210"/>
      <c r="K140" s="210"/>
      <c r="L140" s="331"/>
    </row>
    <row r="141" spans="1:12" ht="38.25" customHeight="1">
      <c r="A141" s="330"/>
      <c r="B141" s="210"/>
      <c r="C141" s="210"/>
      <c r="D141" s="210"/>
      <c r="E141" s="210"/>
      <c r="F141" s="210"/>
      <c r="G141" s="331"/>
      <c r="H141" s="330"/>
      <c r="I141" s="210"/>
      <c r="J141" s="210"/>
      <c r="K141" s="210"/>
      <c r="L141" s="331"/>
    </row>
    <row r="142" spans="1:12" ht="38.25" customHeight="1">
      <c r="A142" s="330"/>
      <c r="B142" s="210"/>
      <c r="C142" s="210"/>
      <c r="D142" s="210"/>
      <c r="E142" s="210"/>
      <c r="F142" s="210"/>
      <c r="G142" s="331"/>
      <c r="H142" s="330"/>
      <c r="I142" s="210"/>
      <c r="J142" s="210"/>
      <c r="K142" s="210"/>
      <c r="L142" s="331"/>
    </row>
    <row r="143" spans="1:12" ht="38.25" customHeight="1">
      <c r="A143" s="330"/>
      <c r="B143" s="210"/>
      <c r="C143" s="210"/>
      <c r="D143" s="210"/>
      <c r="E143" s="210"/>
      <c r="F143" s="210"/>
      <c r="G143" s="331"/>
      <c r="H143" s="330"/>
      <c r="I143" s="210"/>
      <c r="J143" s="210"/>
      <c r="K143" s="210"/>
      <c r="L143" s="331"/>
    </row>
    <row r="144" spans="1:12" ht="38.25" customHeight="1">
      <c r="A144" s="332"/>
      <c r="B144" s="333"/>
      <c r="C144" s="333"/>
      <c r="D144" s="333"/>
      <c r="E144" s="333"/>
      <c r="F144" s="333"/>
      <c r="G144" s="334"/>
      <c r="H144" s="332"/>
      <c r="I144" s="333"/>
      <c r="J144" s="333"/>
      <c r="K144" s="333"/>
      <c r="L144" s="334"/>
    </row>
    <row r="145" spans="1:12" ht="75" customHeight="1">
      <c r="A145" s="107" t="s">
        <v>115</v>
      </c>
      <c r="B145" s="328"/>
      <c r="C145" s="328"/>
      <c r="D145" s="328"/>
      <c r="E145" s="328"/>
      <c r="F145" s="328"/>
      <c r="G145" s="328"/>
      <c r="H145" s="328"/>
      <c r="I145" s="328"/>
      <c r="J145" s="328"/>
      <c r="K145" s="328"/>
      <c r="L145" s="329"/>
    </row>
    <row r="146" spans="1:12" ht="14.1" customHeight="1">
      <c r="A146" s="290"/>
      <c r="B146" s="290"/>
      <c r="C146" s="290"/>
      <c r="D146" s="290"/>
      <c r="E146" s="290"/>
      <c r="F146" s="290"/>
      <c r="G146" s="335"/>
      <c r="H146" s="335"/>
      <c r="I146" s="335"/>
      <c r="J146" s="290"/>
      <c r="K146" s="335"/>
      <c r="L146" s="335"/>
    </row>
    <row r="147" spans="1:12" ht="27.9" customHeight="1">
      <c r="A147" s="214"/>
      <c r="B147" s="214"/>
      <c r="C147" s="214"/>
      <c r="D147" s="214"/>
      <c r="E147" s="214"/>
      <c r="F147" s="214"/>
      <c r="G147" s="336" t="s">
        <v>116</v>
      </c>
      <c r="H147" s="336"/>
      <c r="I147" s="8"/>
      <c r="J147" s="214"/>
      <c r="K147" s="47" t="s">
        <v>92</v>
      </c>
      <c r="L147" s="8"/>
    </row>
    <row r="148" spans="1:12" ht="18.899999999999999" customHeight="1">
      <c r="A148" s="81" t="s">
        <v>229</v>
      </c>
      <c r="B148" s="81"/>
      <c r="C148" s="81"/>
      <c r="D148" s="81"/>
      <c r="E148" s="81"/>
      <c r="F148" s="81"/>
      <c r="G148" s="81"/>
      <c r="H148" s="81"/>
      <c r="I148" s="81"/>
      <c r="J148" s="81"/>
      <c r="K148" s="121"/>
      <c r="L148" s="122" t="str">
        <f>Mandat_sup.!$Q$1</f>
        <v>TPI 2024</v>
      </c>
    </row>
    <row r="149" spans="1:12" ht="6.6" customHeight="1">
      <c r="A149" s="89"/>
      <c r="B149" s="89"/>
      <c r="C149" s="89"/>
      <c r="D149" s="89"/>
      <c r="E149" s="89"/>
      <c r="F149" s="89"/>
      <c r="G149" s="89"/>
      <c r="H149" s="89"/>
      <c r="I149" s="89"/>
      <c r="J149" s="89"/>
      <c r="K149" s="89"/>
      <c r="L149" s="89"/>
    </row>
    <row r="150" spans="1:12" ht="18.600000000000001" customHeight="1">
      <c r="A150" s="208"/>
      <c r="B150" s="208"/>
      <c r="C150" s="208"/>
      <c r="D150" s="208"/>
      <c r="E150" s="208"/>
      <c r="F150" s="208"/>
      <c r="G150" s="208"/>
      <c r="H150" s="208"/>
      <c r="I150" s="18" t="s">
        <v>90</v>
      </c>
      <c r="J150" s="18"/>
      <c r="K150" s="171" t="str">
        <f>IF(ISBLANK(Mandat_sup.!$N$3),"",Mandat_sup.!$N$3)</f>
        <v/>
      </c>
      <c r="L150" s="171"/>
    </row>
    <row r="151" spans="1:12" ht="6.6" customHeight="1">
      <c r="A151" s="89"/>
      <c r="B151" s="89"/>
      <c r="C151" s="89"/>
      <c r="D151" s="89"/>
      <c r="E151" s="89"/>
      <c r="F151" s="89"/>
      <c r="G151" s="89"/>
      <c r="H151" s="89"/>
      <c r="I151" s="89"/>
      <c r="J151" s="89"/>
      <c r="K151" s="89"/>
      <c r="L151" s="89"/>
    </row>
    <row r="152" spans="1:12" ht="36.75" customHeight="1">
      <c r="A152" s="108" t="s">
        <v>213</v>
      </c>
      <c r="B152" s="328"/>
      <c r="C152" s="328"/>
      <c r="D152" s="328"/>
      <c r="E152" s="328"/>
      <c r="F152" s="328"/>
      <c r="G152" s="328"/>
      <c r="H152" s="328"/>
      <c r="I152" s="328"/>
      <c r="J152" s="328"/>
      <c r="K152" s="328"/>
      <c r="L152" s="329"/>
    </row>
    <row r="153" spans="1:12" ht="21" customHeight="1">
      <c r="A153" s="268" t="s">
        <v>119</v>
      </c>
      <c r="B153" s="269"/>
      <c r="C153" s="269"/>
      <c r="D153" s="269"/>
      <c r="E153" s="269"/>
      <c r="F153" s="269"/>
      <c r="G153" s="270"/>
      <c r="H153" s="268" t="s">
        <v>114</v>
      </c>
      <c r="I153" s="269"/>
      <c r="J153" s="269"/>
      <c r="K153" s="269"/>
      <c r="L153" s="270"/>
    </row>
    <row r="154" spans="1:12" ht="13.5" customHeight="1">
      <c r="A154" s="330"/>
      <c r="B154" s="210"/>
      <c r="C154" s="210"/>
      <c r="D154" s="210"/>
      <c r="E154" s="210"/>
      <c r="F154" s="210"/>
      <c r="G154" s="331"/>
      <c r="H154" s="330"/>
      <c r="I154" s="210"/>
      <c r="J154" s="210"/>
      <c r="K154" s="210"/>
      <c r="L154" s="331"/>
    </row>
    <row r="155" spans="1:12" ht="13.5" customHeight="1">
      <c r="A155" s="330"/>
      <c r="B155" s="210"/>
      <c r="C155" s="210"/>
      <c r="D155" s="210"/>
      <c r="E155" s="210"/>
      <c r="F155" s="210"/>
      <c r="G155" s="331"/>
      <c r="H155" s="330"/>
      <c r="I155" s="210"/>
      <c r="J155" s="210"/>
      <c r="K155" s="210"/>
      <c r="L155" s="331"/>
    </row>
    <row r="156" spans="1:12" ht="13.5" customHeight="1">
      <c r="A156" s="330"/>
      <c r="B156" s="210"/>
      <c r="C156" s="210"/>
      <c r="D156" s="210"/>
      <c r="E156" s="210"/>
      <c r="F156" s="210"/>
      <c r="G156" s="331"/>
      <c r="H156" s="330"/>
      <c r="I156" s="210"/>
      <c r="J156" s="210"/>
      <c r="K156" s="210"/>
      <c r="L156" s="331"/>
    </row>
    <row r="157" spans="1:12" ht="13.5" customHeight="1">
      <c r="A157" s="330"/>
      <c r="B157" s="210"/>
      <c r="C157" s="210"/>
      <c r="D157" s="210"/>
      <c r="E157" s="210"/>
      <c r="F157" s="210"/>
      <c r="G157" s="331"/>
      <c r="H157" s="330"/>
      <c r="I157" s="210"/>
      <c r="J157" s="210"/>
      <c r="K157" s="210"/>
      <c r="L157" s="331"/>
    </row>
    <row r="158" spans="1:12" ht="13.5" customHeight="1">
      <c r="A158" s="332"/>
      <c r="B158" s="333"/>
      <c r="C158" s="333"/>
      <c r="D158" s="333"/>
      <c r="E158" s="333"/>
      <c r="F158" s="333"/>
      <c r="G158" s="334"/>
      <c r="H158" s="332"/>
      <c r="I158" s="333"/>
      <c r="J158" s="333"/>
      <c r="K158" s="333"/>
      <c r="L158" s="334"/>
    </row>
    <row r="159" spans="1:12" ht="39.6" customHeight="1">
      <c r="A159" s="107" t="s">
        <v>120</v>
      </c>
      <c r="B159" s="328"/>
      <c r="C159" s="328"/>
      <c r="D159" s="328"/>
      <c r="E159" s="328"/>
      <c r="F159" s="328"/>
      <c r="G159" s="328"/>
      <c r="H159" s="328"/>
      <c r="I159" s="328"/>
      <c r="J159" s="328"/>
      <c r="K159" s="328"/>
      <c r="L159" s="329"/>
    </row>
    <row r="160" spans="1:12" ht="5.0999999999999996" customHeight="1">
      <c r="A160" s="290"/>
      <c r="B160" s="290"/>
      <c r="C160" s="290"/>
      <c r="D160" s="290"/>
      <c r="E160" s="290"/>
      <c r="F160" s="290"/>
      <c r="G160" s="335"/>
      <c r="H160" s="335"/>
      <c r="I160" s="335"/>
      <c r="J160" s="290"/>
      <c r="K160" s="335"/>
      <c r="L160" s="335"/>
    </row>
    <row r="161" spans="1:12" ht="27.9" customHeight="1">
      <c r="A161" s="214"/>
      <c r="B161" s="214"/>
      <c r="C161" s="214"/>
      <c r="D161" s="214"/>
      <c r="E161" s="214"/>
      <c r="F161" s="214"/>
      <c r="G161" s="211" t="s">
        <v>116</v>
      </c>
      <c r="H161" s="212"/>
      <c r="I161" s="8"/>
      <c r="J161" s="214"/>
      <c r="K161" s="59" t="s">
        <v>92</v>
      </c>
      <c r="L161" s="8"/>
    </row>
    <row r="162" spans="1:12" ht="9" customHeight="1">
      <c r="A162" s="337"/>
      <c r="B162" s="337"/>
      <c r="C162" s="337"/>
      <c r="D162" s="337"/>
      <c r="E162" s="337"/>
      <c r="F162" s="337"/>
      <c r="G162" s="335"/>
      <c r="H162" s="335"/>
      <c r="I162" s="335"/>
      <c r="J162" s="337"/>
      <c r="K162" s="335"/>
      <c r="L162" s="335"/>
    </row>
    <row r="163" spans="1:12" ht="36.75" customHeight="1">
      <c r="A163" s="108" t="s">
        <v>213</v>
      </c>
      <c r="B163" s="328"/>
      <c r="C163" s="328"/>
      <c r="D163" s="328"/>
      <c r="E163" s="328"/>
      <c r="F163" s="328"/>
      <c r="G163" s="328"/>
      <c r="H163" s="328"/>
      <c r="I163" s="328"/>
      <c r="J163" s="328"/>
      <c r="K163" s="328"/>
      <c r="L163" s="329"/>
    </row>
    <row r="164" spans="1:12" ht="21" customHeight="1">
      <c r="A164" s="268" t="s">
        <v>119</v>
      </c>
      <c r="B164" s="269"/>
      <c r="C164" s="269"/>
      <c r="D164" s="269"/>
      <c r="E164" s="269"/>
      <c r="F164" s="269"/>
      <c r="G164" s="270"/>
      <c r="H164" s="268" t="s">
        <v>114</v>
      </c>
      <c r="I164" s="269"/>
      <c r="J164" s="269"/>
      <c r="K164" s="269"/>
      <c r="L164" s="270"/>
    </row>
    <row r="165" spans="1:12" ht="13.5" customHeight="1">
      <c r="A165" s="330"/>
      <c r="B165" s="210"/>
      <c r="C165" s="210"/>
      <c r="D165" s="210"/>
      <c r="E165" s="210"/>
      <c r="F165" s="210"/>
      <c r="G165" s="331"/>
      <c r="H165" s="330"/>
      <c r="I165" s="210"/>
      <c r="J165" s="210"/>
      <c r="K165" s="210"/>
      <c r="L165" s="331"/>
    </row>
    <row r="166" spans="1:12" ht="13.5" customHeight="1">
      <c r="A166" s="330"/>
      <c r="B166" s="210"/>
      <c r="C166" s="210"/>
      <c r="D166" s="210"/>
      <c r="E166" s="210"/>
      <c r="F166" s="210"/>
      <c r="G166" s="331"/>
      <c r="H166" s="330"/>
      <c r="I166" s="210"/>
      <c r="J166" s="210"/>
      <c r="K166" s="210"/>
      <c r="L166" s="331"/>
    </row>
    <row r="167" spans="1:12" ht="13.5" customHeight="1">
      <c r="A167" s="330"/>
      <c r="B167" s="210"/>
      <c r="C167" s="210"/>
      <c r="D167" s="210"/>
      <c r="E167" s="210"/>
      <c r="F167" s="210"/>
      <c r="G167" s="331"/>
      <c r="H167" s="330"/>
      <c r="I167" s="210"/>
      <c r="J167" s="210"/>
      <c r="K167" s="210"/>
      <c r="L167" s="331"/>
    </row>
    <row r="168" spans="1:12" ht="13.5" customHeight="1">
      <c r="A168" s="330"/>
      <c r="B168" s="210"/>
      <c r="C168" s="210"/>
      <c r="D168" s="210"/>
      <c r="E168" s="210"/>
      <c r="F168" s="210"/>
      <c r="G168" s="331"/>
      <c r="H168" s="330"/>
      <c r="I168" s="210"/>
      <c r="J168" s="210"/>
      <c r="K168" s="210"/>
      <c r="L168" s="331"/>
    </row>
    <row r="169" spans="1:12" ht="13.5" customHeight="1">
      <c r="A169" s="332"/>
      <c r="B169" s="333"/>
      <c r="C169" s="333"/>
      <c r="D169" s="333"/>
      <c r="E169" s="333"/>
      <c r="F169" s="333"/>
      <c r="G169" s="334"/>
      <c r="H169" s="332"/>
      <c r="I169" s="333"/>
      <c r="J169" s="333"/>
      <c r="K169" s="333"/>
      <c r="L169" s="334"/>
    </row>
    <row r="170" spans="1:12" ht="39.6" customHeight="1">
      <c r="A170" s="107" t="s">
        <v>120</v>
      </c>
      <c r="B170" s="328"/>
      <c r="C170" s="328"/>
      <c r="D170" s="328"/>
      <c r="E170" s="328"/>
      <c r="F170" s="328"/>
      <c r="G170" s="328"/>
      <c r="H170" s="328"/>
      <c r="I170" s="328"/>
      <c r="J170" s="328"/>
      <c r="K170" s="328"/>
      <c r="L170" s="329"/>
    </row>
    <row r="171" spans="1:12" ht="7.5" customHeight="1">
      <c r="A171" s="290"/>
      <c r="B171" s="290"/>
      <c r="C171" s="290"/>
      <c r="D171" s="290"/>
      <c r="E171" s="290"/>
      <c r="F171" s="290"/>
      <c r="G171" s="335"/>
      <c r="H171" s="335"/>
      <c r="I171" s="335"/>
      <c r="J171" s="290"/>
      <c r="K171" s="335"/>
      <c r="L171" s="335"/>
    </row>
    <row r="172" spans="1:12" ht="27.9" customHeight="1">
      <c r="A172" s="214"/>
      <c r="B172" s="214"/>
      <c r="C172" s="214"/>
      <c r="D172" s="214"/>
      <c r="E172" s="214"/>
      <c r="F172" s="214"/>
      <c r="G172" s="336" t="s">
        <v>116</v>
      </c>
      <c r="H172" s="336"/>
      <c r="I172" s="8"/>
      <c r="J172" s="214"/>
      <c r="K172" s="47" t="s">
        <v>92</v>
      </c>
      <c r="L172" s="8"/>
    </row>
  </sheetData>
  <sheetProtection password="CE28" sheet="1" selectLockedCells="1"/>
  <customSheetViews>
    <customSheetView guid="{C1DDDEA5-B024-4C29-ADDF-1FDF08683112}" scale="85" showPageBreaks="1" view="pageLayout">
      <selection activeCell="G14" sqref="G14:L14"/>
      <rowBreaks count="4" manualBreakCount="4">
        <brk id="40" max="16383" man="1"/>
        <brk id="65" max="16383" man="1"/>
        <brk id="90" max="16383" man="1"/>
        <brk id="115" max="16383" man="1"/>
      </rowBreaks>
      <pageMargins left="0" right="0" top="0" bottom="0" header="0" footer="0"/>
      <pageSetup paperSize="9" orientation="landscape" r:id="rId1"/>
      <headerFooter>
        <oddHeader>&amp;L&amp;8Agent-e de transports publics CFC                          Expert-e-s
&amp;R&amp;8Procédure de qualification TPI 2019                   Procès-verbal d’examen PEX | &amp;P</oddHeader>
        <oddFooter xml:space="preserve">&amp;C&amp;10                                                                                 
</oddFooter>
      </headerFooter>
    </customSheetView>
  </customSheetViews>
  <mergeCells count="188">
    <mergeCell ref="A139:G139"/>
    <mergeCell ref="H139:L139"/>
    <mergeCell ref="A126:G130"/>
    <mergeCell ref="H126:L130"/>
    <mergeCell ref="A136:H136"/>
    <mergeCell ref="K136:L136"/>
    <mergeCell ref="B131:L131"/>
    <mergeCell ref="B163:L163"/>
    <mergeCell ref="A164:G164"/>
    <mergeCell ref="H164:L164"/>
    <mergeCell ref="B138:L138"/>
    <mergeCell ref="A140:G144"/>
    <mergeCell ref="H140:L144"/>
    <mergeCell ref="A150:H150"/>
    <mergeCell ref="K150:L150"/>
    <mergeCell ref="B152:L152"/>
    <mergeCell ref="A153:G153"/>
    <mergeCell ref="H153:L153"/>
    <mergeCell ref="A146:F147"/>
    <mergeCell ref="J146:J147"/>
    <mergeCell ref="G146:I146"/>
    <mergeCell ref="K146:L146"/>
    <mergeCell ref="B145:L145"/>
    <mergeCell ref="G147:H147"/>
    <mergeCell ref="B170:L170"/>
    <mergeCell ref="A171:F172"/>
    <mergeCell ref="G171:I171"/>
    <mergeCell ref="J171:J172"/>
    <mergeCell ref="K171:L171"/>
    <mergeCell ref="G172:H172"/>
    <mergeCell ref="A154:G158"/>
    <mergeCell ref="H154:L158"/>
    <mergeCell ref="B159:L159"/>
    <mergeCell ref="A160:F162"/>
    <mergeCell ref="G160:I160"/>
    <mergeCell ref="J160:J162"/>
    <mergeCell ref="K160:L160"/>
    <mergeCell ref="G161:H161"/>
    <mergeCell ref="G162:I162"/>
    <mergeCell ref="K162:L162"/>
    <mergeCell ref="A165:G169"/>
    <mergeCell ref="H165:L169"/>
    <mergeCell ref="G132:I132"/>
    <mergeCell ref="K132:L132"/>
    <mergeCell ref="G133:H133"/>
    <mergeCell ref="G137:I137"/>
    <mergeCell ref="K137:L137"/>
    <mergeCell ref="G109:I109"/>
    <mergeCell ref="K109:L109"/>
    <mergeCell ref="B110:L110"/>
    <mergeCell ref="A111:G111"/>
    <mergeCell ref="H111:L111"/>
    <mergeCell ref="A112:G116"/>
    <mergeCell ref="H112:L116"/>
    <mergeCell ref="A118:F119"/>
    <mergeCell ref="A122:H122"/>
    <mergeCell ref="K122:L122"/>
    <mergeCell ref="J118:J119"/>
    <mergeCell ref="G118:I118"/>
    <mergeCell ref="K118:L118"/>
    <mergeCell ref="G119:H119"/>
    <mergeCell ref="B117:L117"/>
    <mergeCell ref="B124:L124"/>
    <mergeCell ref="A125:G125"/>
    <mergeCell ref="H125:L125"/>
    <mergeCell ref="A98:G102"/>
    <mergeCell ref="H98:L102"/>
    <mergeCell ref="B103:L103"/>
    <mergeCell ref="G104:I104"/>
    <mergeCell ref="K104:L104"/>
    <mergeCell ref="A90:F91"/>
    <mergeCell ref="J90:J91"/>
    <mergeCell ref="G90:I90"/>
    <mergeCell ref="G105:H105"/>
    <mergeCell ref="A27:L27"/>
    <mergeCell ref="A32:L32"/>
    <mergeCell ref="B28:D28"/>
    <mergeCell ref="A29:D29"/>
    <mergeCell ref="G28:L28"/>
    <mergeCell ref="F29:L29"/>
    <mergeCell ref="B82:L82"/>
    <mergeCell ref="A83:G83"/>
    <mergeCell ref="H83:L83"/>
    <mergeCell ref="J62:J63"/>
    <mergeCell ref="K62:L62"/>
    <mergeCell ref="G63:H63"/>
    <mergeCell ref="A52:H52"/>
    <mergeCell ref="B31:D31"/>
    <mergeCell ref="F33:H33"/>
    <mergeCell ref="J33:L33"/>
    <mergeCell ref="C33:D33"/>
    <mergeCell ref="A38:H38"/>
    <mergeCell ref="K38:L38"/>
    <mergeCell ref="K48:L48"/>
    <mergeCell ref="G49:H49"/>
    <mergeCell ref="G30:K30"/>
    <mergeCell ref="G31:K31"/>
    <mergeCell ref="B75:L75"/>
    <mergeCell ref="A25:B25"/>
    <mergeCell ref="D25:E25"/>
    <mergeCell ref="H25:L25"/>
    <mergeCell ref="A26:C26"/>
    <mergeCell ref="F26:L26"/>
    <mergeCell ref="A22:H22"/>
    <mergeCell ref="K22:L22"/>
    <mergeCell ref="A23:L23"/>
    <mergeCell ref="B24:C24"/>
    <mergeCell ref="D24:J24"/>
    <mergeCell ref="K24:L24"/>
    <mergeCell ref="K3:L3"/>
    <mergeCell ref="C3:H3"/>
    <mergeCell ref="C5:F5"/>
    <mergeCell ref="H5:L5"/>
    <mergeCell ref="A6:L6"/>
    <mergeCell ref="A4:L4"/>
    <mergeCell ref="F9:L9"/>
    <mergeCell ref="A12:D12"/>
    <mergeCell ref="F12:K12"/>
    <mergeCell ref="G11:L11"/>
    <mergeCell ref="B7:C7"/>
    <mergeCell ref="A9:C9"/>
    <mergeCell ref="D7:J7"/>
    <mergeCell ref="A8:B8"/>
    <mergeCell ref="D8:E8"/>
    <mergeCell ref="H8:L8"/>
    <mergeCell ref="A10:L10"/>
    <mergeCell ref="A13:A19"/>
    <mergeCell ref="B11:D11"/>
    <mergeCell ref="B17:D17"/>
    <mergeCell ref="B18:D18"/>
    <mergeCell ref="G18:L18"/>
    <mergeCell ref="G19:L19"/>
    <mergeCell ref="G13:L13"/>
    <mergeCell ref="G16:L16"/>
    <mergeCell ref="G17:L17"/>
    <mergeCell ref="B19:D19"/>
    <mergeCell ref="G15:L15"/>
    <mergeCell ref="B14:D14"/>
    <mergeCell ref="G14:L14"/>
    <mergeCell ref="B13:D13"/>
    <mergeCell ref="B15:D15"/>
    <mergeCell ref="B16:D16"/>
    <mergeCell ref="A34:L34"/>
    <mergeCell ref="A42:G46"/>
    <mergeCell ref="H42:L46"/>
    <mergeCell ref="B47:L47"/>
    <mergeCell ref="G48:I48"/>
    <mergeCell ref="J35:L35"/>
    <mergeCell ref="F35:H35"/>
    <mergeCell ref="C35:D35"/>
    <mergeCell ref="A80:H80"/>
    <mergeCell ref="K80:L80"/>
    <mergeCell ref="G76:I76"/>
    <mergeCell ref="K76:L76"/>
    <mergeCell ref="A41:G41"/>
    <mergeCell ref="H41:L41"/>
    <mergeCell ref="B40:L40"/>
    <mergeCell ref="A66:H66"/>
    <mergeCell ref="K66:L66"/>
    <mergeCell ref="B68:L68"/>
    <mergeCell ref="A69:G69"/>
    <mergeCell ref="H69:L69"/>
    <mergeCell ref="A70:G74"/>
    <mergeCell ref="H70:L74"/>
    <mergeCell ref="A108:H108"/>
    <mergeCell ref="K108:L108"/>
    <mergeCell ref="K52:L52"/>
    <mergeCell ref="B54:L54"/>
    <mergeCell ref="A55:G55"/>
    <mergeCell ref="H55:L55"/>
    <mergeCell ref="A56:G60"/>
    <mergeCell ref="H56:L60"/>
    <mergeCell ref="B61:L61"/>
    <mergeCell ref="A62:F63"/>
    <mergeCell ref="G62:I62"/>
    <mergeCell ref="A84:G88"/>
    <mergeCell ref="H84:L88"/>
    <mergeCell ref="B89:L89"/>
    <mergeCell ref="G91:H91"/>
    <mergeCell ref="A94:H94"/>
    <mergeCell ref="G77:H77"/>
    <mergeCell ref="G81:I81"/>
    <mergeCell ref="K81:L81"/>
    <mergeCell ref="K94:L94"/>
    <mergeCell ref="K90:L90"/>
    <mergeCell ref="B96:L96"/>
    <mergeCell ref="A97:G97"/>
    <mergeCell ref="H97:L97"/>
  </mergeCells>
  <phoneticPr fontId="10" type="noConversion"/>
  <conditionalFormatting sqref="A42">
    <cfRule type="expression" dxfId="89" priority="34">
      <formula>ISBLANK(A42)</formula>
    </cfRule>
  </conditionalFormatting>
  <conditionalFormatting sqref="A56">
    <cfRule type="expression" dxfId="88" priority="30">
      <formula>ISBLANK(A56)</formula>
    </cfRule>
  </conditionalFormatting>
  <conditionalFormatting sqref="A70">
    <cfRule type="expression" dxfId="87" priority="70">
      <formula>ISBLANK(A70)</formula>
    </cfRule>
  </conditionalFormatting>
  <conditionalFormatting sqref="A84">
    <cfRule type="expression" dxfId="86" priority="66">
      <formula>ISBLANK(A84)</formula>
    </cfRule>
  </conditionalFormatting>
  <conditionalFormatting sqref="A98">
    <cfRule type="expression" dxfId="85" priority="62">
      <formula>ISBLANK(A98)</formula>
    </cfRule>
  </conditionalFormatting>
  <conditionalFormatting sqref="A112">
    <cfRule type="expression" dxfId="84" priority="58">
      <formula>ISBLANK(A112)</formula>
    </cfRule>
  </conditionalFormatting>
  <conditionalFormatting sqref="A126">
    <cfRule type="expression" dxfId="83" priority="54">
      <formula>ISBLANK(A126)</formula>
    </cfRule>
  </conditionalFormatting>
  <conditionalFormatting sqref="A140">
    <cfRule type="expression" dxfId="82" priority="50">
      <formula>ISBLANK(A140)</formula>
    </cfRule>
  </conditionalFormatting>
  <conditionalFormatting sqref="A154">
    <cfRule type="expression" dxfId="81" priority="46">
      <formula>ISBLANK(A154)</formula>
    </cfRule>
  </conditionalFormatting>
  <conditionalFormatting sqref="A165">
    <cfRule type="expression" dxfId="80" priority="42">
      <formula>ISBLANK(A165)</formula>
    </cfRule>
  </conditionalFormatting>
  <conditionalFormatting sqref="B40">
    <cfRule type="expression" dxfId="79" priority="32">
      <formula>ISBLANK(B40)</formula>
    </cfRule>
  </conditionalFormatting>
  <conditionalFormatting sqref="B47">
    <cfRule type="expression" dxfId="78" priority="31">
      <formula>ISBLANK(B47)</formula>
    </cfRule>
  </conditionalFormatting>
  <conditionalFormatting sqref="B54">
    <cfRule type="expression" dxfId="77" priority="28">
      <formula>ISBLANK(B54)</formula>
    </cfRule>
  </conditionalFormatting>
  <conditionalFormatting sqref="B61">
    <cfRule type="expression" dxfId="76" priority="27">
      <formula>ISBLANK(B61)</formula>
    </cfRule>
  </conditionalFormatting>
  <conditionalFormatting sqref="B68">
    <cfRule type="expression" dxfId="75" priority="68">
      <formula>ISBLANK(B68)</formula>
    </cfRule>
  </conditionalFormatting>
  <conditionalFormatting sqref="B75">
    <cfRule type="expression" dxfId="74" priority="67">
      <formula>ISBLANK(B75)</formula>
    </cfRule>
  </conditionalFormatting>
  <conditionalFormatting sqref="B82">
    <cfRule type="expression" dxfId="73" priority="64">
      <formula>ISBLANK(B82)</formula>
    </cfRule>
  </conditionalFormatting>
  <conditionalFormatting sqref="B89">
    <cfRule type="expression" dxfId="72" priority="63">
      <formula>ISBLANK(B89)</formula>
    </cfRule>
  </conditionalFormatting>
  <conditionalFormatting sqref="B96">
    <cfRule type="expression" dxfId="71" priority="60">
      <formula>ISBLANK(B96)</formula>
    </cfRule>
  </conditionalFormatting>
  <conditionalFormatting sqref="B103">
    <cfRule type="expression" dxfId="70" priority="59">
      <formula>ISBLANK(B103)</formula>
    </cfRule>
  </conditionalFormatting>
  <conditionalFormatting sqref="B110">
    <cfRule type="expression" dxfId="69" priority="56">
      <formula>ISBLANK(B110)</formula>
    </cfRule>
  </conditionalFormatting>
  <conditionalFormatting sqref="B117">
    <cfRule type="expression" dxfId="68" priority="55">
      <formula>ISBLANK(B117)</formula>
    </cfRule>
  </conditionalFormatting>
  <conditionalFormatting sqref="B124">
    <cfRule type="expression" dxfId="67" priority="52">
      <formula>ISBLANK(B124)</formula>
    </cfRule>
  </conditionalFormatting>
  <conditionalFormatting sqref="B131">
    <cfRule type="expression" dxfId="66" priority="51">
      <formula>ISBLANK(B131)</formula>
    </cfRule>
  </conditionalFormatting>
  <conditionalFormatting sqref="B138">
    <cfRule type="expression" dxfId="65" priority="48">
      <formula>ISBLANK(B138)</formula>
    </cfRule>
  </conditionalFormatting>
  <conditionalFormatting sqref="B145">
    <cfRule type="expression" dxfId="64" priority="47">
      <formula>ISBLANK(B145)</formula>
    </cfRule>
  </conditionalFormatting>
  <conditionalFormatting sqref="B152">
    <cfRule type="expression" dxfId="63" priority="44">
      <formula>ISBLANK(B152)</formula>
    </cfRule>
  </conditionalFormatting>
  <conditionalFormatting sqref="B159">
    <cfRule type="expression" dxfId="62" priority="43">
      <formula>ISBLANK(B159)</formula>
    </cfRule>
  </conditionalFormatting>
  <conditionalFormatting sqref="B163">
    <cfRule type="expression" dxfId="61" priority="40">
      <formula>ISBLANK(B163)</formula>
    </cfRule>
  </conditionalFormatting>
  <conditionalFormatting sqref="B170">
    <cfRule type="expression" dxfId="60" priority="39">
      <formula>ISBLANK(B170)</formula>
    </cfRule>
  </conditionalFormatting>
  <conditionalFormatting sqref="C3">
    <cfRule type="expression" dxfId="59" priority="14">
      <formula>ISBLANK(C3)</formula>
    </cfRule>
  </conditionalFormatting>
  <conditionalFormatting sqref="C8">
    <cfRule type="expression" dxfId="58" priority="179">
      <formula>ISBLANK(C8)</formula>
    </cfRule>
  </conditionalFormatting>
  <conditionalFormatting sqref="C25">
    <cfRule type="expression" dxfId="57" priority="123">
      <formula>ISBLANK(C25)</formula>
    </cfRule>
  </conditionalFormatting>
  <conditionalFormatting sqref="D9">
    <cfRule type="expression" dxfId="56" priority="184">
      <formula>ISBLANK(D9)</formula>
    </cfRule>
  </conditionalFormatting>
  <conditionalFormatting sqref="D26">
    <cfRule type="expression" dxfId="55" priority="128">
      <formula>ISBLANK(D26)</formula>
    </cfRule>
  </conditionalFormatting>
  <conditionalFormatting sqref="F8:F9">
    <cfRule type="expression" dxfId="54" priority="178">
      <formula>ISBLANK(F8)</formula>
    </cfRule>
  </conditionalFormatting>
  <conditionalFormatting sqref="F25:F26">
    <cfRule type="expression" dxfId="53" priority="125">
      <formula>ISBLANK(F25)</formula>
    </cfRule>
  </conditionalFormatting>
  <conditionalFormatting sqref="F9:L9">
    <cfRule type="expression" dxfId="52" priority="13" stopIfTrue="1">
      <formula>$D$9="Non"</formula>
    </cfRule>
  </conditionalFormatting>
  <conditionalFormatting sqref="F26:L26">
    <cfRule type="expression" dxfId="51" priority="12" stopIfTrue="1">
      <formula>$D$26="Non"</formula>
    </cfRule>
  </conditionalFormatting>
  <conditionalFormatting sqref="G13:G19">
    <cfRule type="expression" dxfId="50" priority="130">
      <formula>ISBLANK(G13)</formula>
    </cfRule>
  </conditionalFormatting>
  <conditionalFormatting sqref="G31">
    <cfRule type="expression" dxfId="49" priority="189">
      <formula>ISBLANK(G31)</formula>
    </cfRule>
  </conditionalFormatting>
  <conditionalFormatting sqref="H42">
    <cfRule type="expression" dxfId="48" priority="33">
      <formula>ISBLANK(H42)</formula>
    </cfRule>
  </conditionalFormatting>
  <conditionalFormatting sqref="H56">
    <cfRule type="expression" dxfId="47" priority="29">
      <formula>ISBLANK(H56)</formula>
    </cfRule>
  </conditionalFormatting>
  <conditionalFormatting sqref="H70">
    <cfRule type="expression" dxfId="46" priority="69">
      <formula>ISBLANK(H70)</formula>
    </cfRule>
  </conditionalFormatting>
  <conditionalFormatting sqref="H84">
    <cfRule type="expression" dxfId="45" priority="65">
      <formula>ISBLANK(H84)</formula>
    </cfRule>
  </conditionalFormatting>
  <conditionalFormatting sqref="H98">
    <cfRule type="expression" dxfId="44" priority="61">
      <formula>ISBLANK(H98)</formula>
    </cfRule>
  </conditionalFormatting>
  <conditionalFormatting sqref="H112">
    <cfRule type="expression" dxfId="43" priority="57">
      <formula>ISBLANK(H112)</formula>
    </cfRule>
  </conditionalFormatting>
  <conditionalFormatting sqref="H126">
    <cfRule type="expression" dxfId="42" priority="53">
      <formula>ISBLANK(H126)</formula>
    </cfRule>
  </conditionalFormatting>
  <conditionalFormatting sqref="H140">
    <cfRule type="expression" dxfId="41" priority="49">
      <formula>ISBLANK(H140)</formula>
    </cfRule>
  </conditionalFormatting>
  <conditionalFormatting sqref="H154">
    <cfRule type="expression" dxfId="40" priority="45">
      <formula>ISBLANK(H154)</formula>
    </cfRule>
  </conditionalFormatting>
  <conditionalFormatting sqref="H165">
    <cfRule type="expression" dxfId="39" priority="41">
      <formula>ISBLANK(H165)</formula>
    </cfRule>
  </conditionalFormatting>
  <conditionalFormatting sqref="I49">
    <cfRule type="expression" dxfId="38" priority="38">
      <formula>ISBLANK(I49)</formula>
    </cfRule>
  </conditionalFormatting>
  <conditionalFormatting sqref="I63">
    <cfRule type="expression" dxfId="37" priority="36">
      <formula>ISBLANK(I63)</formula>
    </cfRule>
  </conditionalFormatting>
  <conditionalFormatting sqref="I77">
    <cfRule type="expression" dxfId="36" priority="114">
      <formula>ISBLANK(I77)</formula>
    </cfRule>
  </conditionalFormatting>
  <conditionalFormatting sqref="I91">
    <cfRule type="expression" dxfId="35" priority="112">
      <formula>ISBLANK(I91)</formula>
    </cfRule>
  </conditionalFormatting>
  <conditionalFormatting sqref="I105">
    <cfRule type="expression" dxfId="34" priority="102">
      <formula>ISBLANK(I105)</formula>
    </cfRule>
  </conditionalFormatting>
  <conditionalFormatting sqref="I119">
    <cfRule type="expression" dxfId="33" priority="100">
      <formula>ISBLANK(I119)</formula>
    </cfRule>
  </conditionalFormatting>
  <conditionalFormatting sqref="I133">
    <cfRule type="expression" dxfId="32" priority="90">
      <formula>ISBLANK(I133)</formula>
    </cfRule>
  </conditionalFormatting>
  <conditionalFormatting sqref="I147">
    <cfRule type="expression" dxfId="31" priority="88">
      <formula>ISBLANK(I147)</formula>
    </cfRule>
  </conditionalFormatting>
  <conditionalFormatting sqref="I161">
    <cfRule type="expression" dxfId="30" priority="78">
      <formula>ISBLANK(I161)</formula>
    </cfRule>
  </conditionalFormatting>
  <conditionalFormatting sqref="I172">
    <cfRule type="expression" dxfId="29" priority="76">
      <formula>ISBLANK(I172)</formula>
    </cfRule>
  </conditionalFormatting>
  <conditionalFormatting sqref="K3">
    <cfRule type="expression" dxfId="28" priority="26">
      <formula>ISBLANK(K3)</formula>
    </cfRule>
  </conditionalFormatting>
  <conditionalFormatting sqref="K7">
    <cfRule type="expression" dxfId="27" priority="183">
      <formula>ISBLANK(K7)</formula>
    </cfRule>
  </conditionalFormatting>
  <conditionalFormatting sqref="K22">
    <cfRule type="expression" dxfId="26" priority="10">
      <formula>ISBLANK(K22)</formula>
    </cfRule>
  </conditionalFormatting>
  <conditionalFormatting sqref="K24">
    <cfRule type="expression" dxfId="25" priority="127">
      <formula>ISBLANK(K24)</formula>
    </cfRule>
  </conditionalFormatting>
  <conditionalFormatting sqref="K38">
    <cfRule type="expression" dxfId="24" priority="9">
      <formula>ISBLANK(K38)</formula>
    </cfRule>
  </conditionalFormatting>
  <conditionalFormatting sqref="K52">
    <cfRule type="expression" dxfId="23" priority="8">
      <formula>ISBLANK(K52)</formula>
    </cfRule>
  </conditionalFormatting>
  <conditionalFormatting sqref="K66">
    <cfRule type="expression" dxfId="22" priority="7">
      <formula>ISBLANK(K66)</formula>
    </cfRule>
  </conditionalFormatting>
  <conditionalFormatting sqref="K80">
    <cfRule type="expression" dxfId="21" priority="6">
      <formula>ISBLANK(K80)</formula>
    </cfRule>
  </conditionalFormatting>
  <conditionalFormatting sqref="K94">
    <cfRule type="expression" dxfId="20" priority="5">
      <formula>ISBLANK(K94)</formula>
    </cfRule>
  </conditionalFormatting>
  <conditionalFormatting sqref="K108">
    <cfRule type="expression" dxfId="19" priority="4">
      <formula>ISBLANK(K108)</formula>
    </cfRule>
  </conditionalFormatting>
  <conditionalFormatting sqref="K122">
    <cfRule type="expression" dxfId="18" priority="3">
      <formula>ISBLANK(K122)</formula>
    </cfRule>
  </conditionalFormatting>
  <conditionalFormatting sqref="K136">
    <cfRule type="expression" dxfId="17" priority="2">
      <formula>ISBLANK(K136)</formula>
    </cfRule>
  </conditionalFormatting>
  <conditionalFormatting sqref="K150">
    <cfRule type="expression" dxfId="16" priority="1">
      <formula>ISBLANK(K150)</formula>
    </cfRule>
  </conditionalFormatting>
  <conditionalFormatting sqref="L49">
    <cfRule type="expression" dxfId="15" priority="37">
      <formula>ISBLANK(L49)</formula>
    </cfRule>
  </conditionalFormatting>
  <conditionalFormatting sqref="L63">
    <cfRule type="expression" dxfId="14" priority="35">
      <formula>ISBLANK(L63)</formula>
    </cfRule>
  </conditionalFormatting>
  <conditionalFormatting sqref="L77">
    <cfRule type="expression" dxfId="13" priority="113">
      <formula>ISBLANK(L77)</formula>
    </cfRule>
  </conditionalFormatting>
  <conditionalFormatting sqref="L91">
    <cfRule type="expression" dxfId="12" priority="111">
      <formula>ISBLANK(L91)</formula>
    </cfRule>
  </conditionalFormatting>
  <conditionalFormatting sqref="L105">
    <cfRule type="expression" dxfId="11" priority="101">
      <formula>ISBLANK(L105)</formula>
    </cfRule>
  </conditionalFormatting>
  <conditionalFormatting sqref="L119">
    <cfRule type="expression" dxfId="10" priority="99">
      <formula>ISBLANK(L119)</formula>
    </cfRule>
  </conditionalFormatting>
  <conditionalFormatting sqref="L133">
    <cfRule type="expression" dxfId="9" priority="89">
      <formula>ISBLANK(L133)</formula>
    </cfRule>
  </conditionalFormatting>
  <conditionalFormatting sqref="L147">
    <cfRule type="expression" dxfId="8" priority="87">
      <formula>ISBLANK(L147)</formula>
    </cfRule>
  </conditionalFormatting>
  <conditionalFormatting sqref="L161">
    <cfRule type="expression" dxfId="7" priority="77">
      <formula>ISBLANK(L161)</formula>
    </cfRule>
  </conditionalFormatting>
  <conditionalFormatting sqref="L172">
    <cfRule type="expression" dxfId="6" priority="75">
      <formula>ISBLANK(L172)</formula>
    </cfRule>
  </conditionalFormatting>
  <dataValidations disablePrompts="1" count="4">
    <dataValidation type="list" allowBlank="1" showInputMessage="1" showErrorMessage="1" sqref="F13:F14 F18:F19" xr:uid="{00000000-0002-0000-0800-000000000000}">
      <formula1>"0,1,2,3"</formula1>
    </dataValidation>
    <dataValidation type="list" allowBlank="1" showInputMessage="1" showErrorMessage="1" sqref="K24:L24" xr:uid="{00000000-0002-0000-0800-000001000000}">
      <formula1>"Ja,Nein"</formula1>
    </dataValidation>
    <dataValidation type="list" allowBlank="1" showInputMessage="1" showErrorMessage="1" sqref="F15:F17" xr:uid="{00000000-0002-0000-0800-000002000000}">
      <formula1>"0,1"</formula1>
    </dataValidation>
    <dataValidation type="list" allowBlank="1" showInputMessage="1" showErrorMessage="1" sqref="K7 D9 D26" xr:uid="{00000000-0002-0000-0800-000003000000}">
      <formula1>"Oui,Non"</formula1>
    </dataValidation>
  </dataValidations>
  <pageMargins left="0.74803149606299213" right="0.51181102362204722" top="0.98425196850393704" bottom="0.78740157480314965" header="0.51181102362204722" footer="0.51181102362204722"/>
  <pageSetup paperSize="9" orientation="landscape" r:id="rId2"/>
  <headerFooter>
    <oddHeader xml:space="preserve">&amp;L&amp;8Agent-e de transports publics CFC                         
Expert-e
&amp;R&amp;8  Procédure de qualification TPI 2024 
Procès-verbal d'examen du/de la PEX | &amp;P  </oddHeader>
  </headerFooter>
  <rowBreaks count="9" manualBreakCount="9">
    <brk id="35" max="16383" man="1"/>
    <brk id="49" max="16383" man="1"/>
    <brk id="63" max="16383" man="1"/>
    <brk id="77" max="16383" man="1"/>
    <brk id="91" max="16383" man="1"/>
    <brk id="105" max="16383" man="1"/>
    <brk id="119" max="16383" man="1"/>
    <brk id="133" max="16383" man="1"/>
    <brk id="147" max="16383" man="1"/>
  </rowBreaks>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E985B83F96E0248917BBDA8BB014EFE" ma:contentTypeVersion="11" ma:contentTypeDescription="Ein neues Dokument erstellen." ma:contentTypeScope="" ma:versionID="d484ea27276726217dce66f2489cd23f">
  <xsd:schema xmlns:xsd="http://www.w3.org/2001/XMLSchema" xmlns:xs="http://www.w3.org/2001/XMLSchema" xmlns:p="http://schemas.microsoft.com/office/2006/metadata/properties" xmlns:ns3="bb69d3f6-9611-43b9-b8d6-c9075f1a19cd" xmlns:ns4="9c61dbf2-035e-47ff-99d9-6a0426cbc264" targetNamespace="http://schemas.microsoft.com/office/2006/metadata/properties" ma:root="true" ma:fieldsID="2abf39f1cbb9e552d2f0b4522587f384" ns3:_="" ns4:_="">
    <xsd:import namespace="bb69d3f6-9611-43b9-b8d6-c9075f1a19cd"/>
    <xsd:import namespace="9c61dbf2-035e-47ff-99d9-6a0426cbc26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9d3f6-9611-43b9-b8d6-c9075f1a1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61dbf2-035e-47ff-99d9-6a0426cbc264"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709418-823F-485B-B75B-596B4F7CECA1}">
  <ds:schemaRefs>
    <ds:schemaRef ds:uri="http://schemas.microsoft.com/sharepoint/v3/contenttype/forms"/>
  </ds:schemaRefs>
</ds:datastoreItem>
</file>

<file path=customXml/itemProps2.xml><?xml version="1.0" encoding="utf-8"?>
<ds:datastoreItem xmlns:ds="http://schemas.openxmlformats.org/officeDocument/2006/customXml" ds:itemID="{4B107B47-BF6E-4631-BEDB-CC724119A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69d3f6-9611-43b9-b8d6-c9075f1a19cd"/>
    <ds:schemaRef ds:uri="9c61dbf2-035e-47ff-99d9-6a0426cbc2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5F5667-3C38-402F-A235-D952F20F8EBB}">
  <ds:schemaRefs>
    <ds:schemaRef ds:uri="http://schemas.microsoft.com/office/infopath/2007/PartnerControls"/>
    <ds:schemaRef ds:uri="http://www.w3.org/XML/1998/namespace"/>
    <ds:schemaRef ds:uri="http://purl.org/dc/terms/"/>
    <ds:schemaRef ds:uri="http://schemas.openxmlformats.org/package/2006/metadata/core-properties"/>
    <ds:schemaRef ds:uri="9c61dbf2-035e-47ff-99d9-6a0426cbc264"/>
    <ds:schemaRef ds:uri="http://purl.org/dc/elements/1.1/"/>
    <ds:schemaRef ds:uri="http://schemas.microsoft.com/office/2006/documentManagement/types"/>
    <ds:schemaRef ds:uri="bb69d3f6-9611-43b9-b8d6-c9075f1a19cd"/>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Page de garde_sup.</vt:lpstr>
      <vt:lpstr>Mandat_sup.</vt:lpstr>
      <vt:lpstr>Enoncé du mandat_sup.</vt:lpstr>
      <vt:lpstr>Evaluation énoncé du mandat_PEX</vt:lpstr>
      <vt:lpstr>Journal de travail_cand.</vt:lpstr>
      <vt:lpstr>Observations_sup.</vt:lpstr>
      <vt:lpstr>Visite en entreprise_PEX</vt:lpstr>
      <vt:lpstr>Procès-verbal d’examen_sup.</vt:lpstr>
      <vt:lpstr>Procès-verbal d’examen_PEX</vt:lpstr>
      <vt:lpstr>Procès-verbal_aperçu_PEX</vt:lpstr>
      <vt:lpstr>Mandat_sup.!_1_1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Effi Tanner</dc:creator>
  <cp:keywords/>
  <dc:description/>
  <cp:lastModifiedBy>Wyss Manuel</cp:lastModifiedBy>
  <cp:revision/>
  <cp:lastPrinted>2021-08-18T16:57:46Z</cp:lastPrinted>
  <dcterms:created xsi:type="dcterms:W3CDTF">2016-10-05T07:16:00Z</dcterms:created>
  <dcterms:modified xsi:type="dcterms:W3CDTF">2023-08-22T16:20:09Z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0x0101009E985B83F96E0248917BBDA8BB014EFE</vt:lpwstr>
  </property>
</Properties>
</file>